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500" yWindow="470" windowWidth="18890" windowHeight="6500" tabRatio="687"/>
  </bookViews>
  <sheets>
    <sheet name="INFO" sheetId="30" r:id="rId1"/>
    <sheet name="Explanation" sheetId="31" r:id="rId2"/>
    <sheet name="Method_input" sheetId="27" r:id="rId3"/>
    <sheet name="Input_GrFl" sheetId="20" r:id="rId4"/>
    <sheet name="Input_0" sheetId="6" r:id="rId5"/>
    <sheet name="Input_p" sheetId="10" r:id="rId6"/>
  </sheets>
  <externalReferences>
    <externalReference r:id="rId7"/>
    <externalReference r:id="rId8"/>
    <externalReference r:id="rId9"/>
    <externalReference r:id="rId10"/>
  </externalReferences>
  <definedNames>
    <definedName name="Airmass">[1]Method_calculation!$D$23</definedName>
    <definedName name="AlfaS">[1]Method_calculation!$D$18</definedName>
    <definedName name="Beta">[1]Method_input!$E$10</definedName>
    <definedName name="Calccircumirr">[1]Method_calculation!$D$56</definedName>
    <definedName name="Calcdifgrndirr">[1]Method_calculation!$D$54</definedName>
    <definedName name="Calcdifirr">[1]Method_calculation!$D$52</definedName>
    <definedName name="Calcdiftotirr">[1]Method_calculation!$D$60</definedName>
    <definedName name="Calcdirirr">[1]Method_calculation!$D$25</definedName>
    <definedName name="Calcdirtotirr">[1]Method_calculation!$D$58</definedName>
    <definedName name="Calctotirr">[1]Method_calculation!$D$62</definedName>
    <definedName name="CsTeta">[1]Method_calculation!$D$20</definedName>
    <definedName name="DATA_IN_COUNT" localSheetId="1">#REF!</definedName>
    <definedName name="DATA_IN_COUNT" localSheetId="0">#REF!</definedName>
    <definedName name="DATA_IN_COUNT" localSheetId="2">#REF!</definedName>
    <definedName name="DATA_IN_COUNT">#REF!</definedName>
    <definedName name="DATA_OUT_COUNT" localSheetId="0">#REF!</definedName>
    <definedName name="DATA_OUT_COUNT" localSheetId="2">#REF!</definedName>
    <definedName name="DATA_OUT_COUNT">#REF!</definedName>
    <definedName name="Declination">[1]Method_calculation!$D$6</definedName>
    <definedName name="Delta">[1]Method_calculation!$D$33</definedName>
    <definedName name="Dlat">[1]Method_input!$E$27</definedName>
    <definedName name="Dlong">[1]Method_input!$E$28</definedName>
    <definedName name="Epsilon">[1]Method_calculation!$D$32</definedName>
    <definedName name="EQT">[1]Method_calculation!$D$9</definedName>
    <definedName name="Fdir">[1]Method_calculation!$D$64</definedName>
    <definedName name="First_data_in" localSheetId="1">#REF!</definedName>
    <definedName name="First_data_in" localSheetId="0">#REF!</definedName>
    <definedName name="First_data_in" localSheetId="2">#REF!</definedName>
    <definedName name="First_data_in">#REF!</definedName>
    <definedName name="First_data_out" localSheetId="0">#REF!</definedName>
    <definedName name="First_data_out">#REF!</definedName>
    <definedName name="Gamma">[1]Method_input!$E$9</definedName>
    <definedName name="GB">[1]Method_input!$E$16</definedName>
    <definedName name="GD">[1]Method_input!$E$17</definedName>
    <definedName name="GoutOfAtm">[1]Method_calculation!$D$27</definedName>
    <definedName name="GroundReflectivity">[1]Method_input!$E$6</definedName>
    <definedName name="Height0">[1]Method_input!$E$18</definedName>
    <definedName name="Height1">[1]Method_input!$E$19</definedName>
    <definedName name="Hshad">[1]Method_input!$E$20</definedName>
    <definedName name="hshadedpart">[1]Method_calculation!$D$65</definedName>
    <definedName name="INFO_NEW">#REF!</definedName>
    <definedName name="Length">[1]Method_input!$E$21</definedName>
    <definedName name="Method_in" localSheetId="1">[2]Method_input!$E$6</definedName>
    <definedName name="Method_in" localSheetId="0">[3]Method_input!#REF!</definedName>
    <definedName name="Method_in" localSheetId="2">Method_input!#REF!</definedName>
    <definedName name="Method_in">[2]Method_input!$E$6</definedName>
    <definedName name="Method_out" localSheetId="1">[4]Method_output!#REF!</definedName>
    <definedName name="Method_out" localSheetId="0">[4]Method_output!#REF!</definedName>
    <definedName name="Method_out">#REF!</definedName>
    <definedName name="Ohm">[1]Method_calculation!$D$15</definedName>
    <definedName name="PEREZA">[1]Method_calculation!$D$30</definedName>
    <definedName name="PEREZB">[1]Method_calculation!$D$31</definedName>
    <definedName name="PEREZF1">[1]Method_calculation!$D$48</definedName>
    <definedName name="PerezF11">[1]Method_calculation!$H$44</definedName>
    <definedName name="PerezF12">[1]Method_calculation!$I$44</definedName>
    <definedName name="PerezF13">[1]Method_calculation!$J$44</definedName>
    <definedName name="PEREZF2">[1]Method_calculation!$D$49</definedName>
    <definedName name="PerezF21">[1]Method_calculation!$K$44</definedName>
    <definedName name="PerezF22">[1]Method_calculation!$L$44</definedName>
    <definedName name="PerezF23">[1]Method_calculation!$M$44</definedName>
    <definedName name="PHI">[1]Method_calculation!$D$47</definedName>
    <definedName name="_xlnm.Print_Area" localSheetId="1">Explanation!$A$1:$I$91</definedName>
    <definedName name="_xlnm.Print_Area" localSheetId="0">INFO!$A$1:$D$52</definedName>
    <definedName name="RDC">[1]Method_calculation!$D$7</definedName>
    <definedName name="SinsunH">[1]Method_calculation!$D$17</definedName>
    <definedName name="SolarZenith">[1]Method_calculation!$D$29</definedName>
    <definedName name="Suntime">[1]Method_calculation!$D$13</definedName>
    <definedName name="ThisDay">[1]Method_input!$E$22</definedName>
    <definedName name="ThisHour">[1]Method_input!$E$23</definedName>
    <definedName name="TIME_STEPS_COUNT" localSheetId="1">#REF!</definedName>
    <definedName name="TIME_STEPS_COUNT" localSheetId="0">#REF!</definedName>
    <definedName name="TIME_STEPS_COUNT" localSheetId="2">#REF!</definedName>
    <definedName name="TIME_STEPS_COUNT">#REF!</definedName>
    <definedName name="TimeDiff">[1]Method_calculation!$D$11</definedName>
    <definedName name="TimeZone">[1]Method_input!$E$24</definedName>
  </definedNames>
  <calcPr calcId="145621"/>
</workbook>
</file>

<file path=xl/calcChain.xml><?xml version="1.0" encoding="utf-8"?>
<calcChain xmlns="http://schemas.openxmlformats.org/spreadsheetml/2006/main">
  <c r="B17" i="27" l="1"/>
  <c r="D61" i="27" l="1"/>
  <c r="D59" i="27" l="1"/>
  <c r="D22" i="20" l="1"/>
  <c r="Y40" i="6" l="1"/>
  <c r="Y35" i="6"/>
  <c r="Y41" i="6" s="1"/>
  <c r="A30" i="6" l="1"/>
  <c r="A31" i="6" l="1"/>
  <c r="A32" i="6" s="1"/>
  <c r="A33" i="6" s="1"/>
  <c r="A34" i="6" s="1"/>
  <c r="A35" i="6" s="1"/>
  <c r="A36" i="6" s="1"/>
  <c r="A37" i="6" s="1"/>
  <c r="A38" i="6" s="1"/>
  <c r="A39" i="6" s="1"/>
  <c r="A40" i="6" s="1"/>
  <c r="A41" i="6" s="1"/>
  <c r="A42" i="6" s="1"/>
  <c r="A43" i="6" s="1"/>
  <c r="A44" i="6" s="1"/>
  <c r="A45" i="6" s="1"/>
  <c r="A46" i="6" s="1"/>
  <c r="A47" i="6" s="1"/>
  <c r="A48" i="6" s="1"/>
  <c r="A49" i="6" s="1"/>
</calcChain>
</file>

<file path=xl/comments1.xml><?xml version="1.0" encoding="utf-8"?>
<comments xmlns="http://schemas.openxmlformats.org/spreadsheetml/2006/main">
  <authors>
    <author>Laurent</author>
  </authors>
  <commentList>
    <comment ref="E6" authorId="0">
      <text>
        <r>
          <rPr>
            <b/>
            <sz val="8"/>
            <color indexed="81"/>
            <rFont val="Tahoma"/>
            <family val="2"/>
          </rPr>
          <t>Laurent:</t>
        </r>
        <r>
          <rPr>
            <sz val="8"/>
            <color indexed="81"/>
            <rFont val="Tahoma"/>
            <family val="2"/>
          </rPr>
          <t xml:space="preserve">
Indicate the correct range for this value. This information can be used for input validation.</t>
        </r>
      </text>
    </comment>
    <comment ref="F6" authorId="0">
      <text>
        <r>
          <rPr>
            <b/>
            <sz val="8"/>
            <color indexed="81"/>
            <rFont val="Tahoma"/>
            <family val="2"/>
          </rPr>
          <t>Laurent:</t>
        </r>
        <r>
          <rPr>
            <sz val="8"/>
            <color indexed="81"/>
            <rFont val="Tahoma"/>
            <family val="2"/>
          </rPr>
          <t xml:space="preserve">
Mandatory to indicate either "local" or the code of the originating module or standard </t>
        </r>
      </text>
    </comment>
    <comment ref="G6" authorId="0">
      <text>
        <r>
          <rPr>
            <b/>
            <sz val="8"/>
            <color indexed="81"/>
            <rFont val="Tahoma"/>
            <family val="2"/>
          </rPr>
          <t>Laurent:</t>
        </r>
        <r>
          <rPr>
            <sz val="8"/>
            <color indexed="81"/>
            <rFont val="Tahoma"/>
            <family val="2"/>
          </rPr>
          <t xml:space="preserve">
Means if this value changes from one time-step to the other </t>
        </r>
      </text>
    </comment>
  </commentList>
</comments>
</file>

<file path=xl/comments2.xml><?xml version="1.0" encoding="utf-8"?>
<comments xmlns="http://schemas.openxmlformats.org/spreadsheetml/2006/main">
  <authors>
    <author>Laurent</author>
  </authors>
  <commentList>
    <comment ref="D4" authorId="0">
      <text>
        <r>
          <rPr>
            <b/>
            <sz val="8"/>
            <color indexed="81"/>
            <rFont val="Tahoma"/>
            <family val="2"/>
          </rPr>
          <t>Laurent:</t>
        </r>
        <r>
          <rPr>
            <sz val="8"/>
            <color indexed="81"/>
            <rFont val="Tahoma"/>
            <family val="2"/>
          </rPr>
          <t xml:space="preserve">
Actual value in this calculation step</t>
        </r>
      </text>
    </comment>
    <comment ref="E4" authorId="0">
      <text>
        <r>
          <rPr>
            <b/>
            <sz val="8"/>
            <color indexed="81"/>
            <rFont val="Tahoma"/>
            <family val="2"/>
          </rPr>
          <t>Laurent:</t>
        </r>
        <r>
          <rPr>
            <sz val="8"/>
            <color indexed="81"/>
            <rFont val="Tahoma"/>
            <family val="2"/>
          </rPr>
          <t xml:space="preserve">
Indicate the correct range for this value. This information can be used for input validation.</t>
        </r>
      </text>
    </comment>
    <comment ref="F4" authorId="0">
      <text>
        <r>
          <rPr>
            <b/>
            <sz val="8"/>
            <color indexed="81"/>
            <rFont val="Tahoma"/>
            <family val="2"/>
          </rPr>
          <t>Laurent:</t>
        </r>
        <r>
          <rPr>
            <sz val="8"/>
            <color indexed="81"/>
            <rFont val="Tahoma"/>
            <family val="2"/>
          </rPr>
          <t xml:space="preserve">
Mandatory to indicate either "local" or the code of the originating module or standard </t>
        </r>
      </text>
    </comment>
    <comment ref="G4" authorId="0">
      <text>
        <r>
          <rPr>
            <b/>
            <sz val="8"/>
            <color indexed="81"/>
            <rFont val="Tahoma"/>
            <family val="2"/>
          </rPr>
          <t>Laurent:</t>
        </r>
        <r>
          <rPr>
            <sz val="8"/>
            <color indexed="81"/>
            <rFont val="Tahoma"/>
            <family val="2"/>
          </rPr>
          <t xml:space="preserve">
Means if this value changes from one time-step to the other </t>
        </r>
      </text>
    </comment>
  </commentList>
</comments>
</file>

<file path=xl/sharedStrings.xml><?xml version="1.0" encoding="utf-8"?>
<sst xmlns="http://schemas.openxmlformats.org/spreadsheetml/2006/main" count="793" uniqueCount="511">
  <si>
    <t>m2</t>
  </si>
  <si>
    <t>-</t>
  </si>
  <si>
    <t>W/(m2K)</t>
  </si>
  <si>
    <t>J/(m2K)</t>
  </si>
  <si>
    <t>Name</t>
  </si>
  <si>
    <t>Description</t>
  </si>
  <si>
    <r>
      <rPr>
        <i/>
        <sz val="10"/>
        <color theme="1"/>
        <rFont val="Arial"/>
        <family val="2"/>
      </rPr>
      <t>A</t>
    </r>
    <r>
      <rPr>
        <vertAlign val="subscript"/>
        <sz val="10"/>
        <color theme="1"/>
        <rFont val="Arial"/>
        <family val="2"/>
      </rPr>
      <t>eli</t>
    </r>
  </si>
  <si>
    <r>
      <rPr>
        <i/>
        <sz val="10"/>
        <color theme="1"/>
        <rFont val="Arial"/>
        <family val="2"/>
      </rPr>
      <t>h</t>
    </r>
    <r>
      <rPr>
        <vertAlign val="subscript"/>
        <sz val="10"/>
        <color theme="1"/>
        <rFont val="Arial"/>
        <family val="2"/>
      </rPr>
      <t>ci;eli</t>
    </r>
  </si>
  <si>
    <r>
      <rPr>
        <i/>
        <sz val="10"/>
        <color theme="1"/>
        <rFont val="Arial"/>
        <family val="2"/>
      </rPr>
      <t>h</t>
    </r>
    <r>
      <rPr>
        <vertAlign val="subscript"/>
        <sz val="10"/>
        <color theme="1"/>
        <rFont val="Arial"/>
        <family val="2"/>
      </rPr>
      <t>ri;eli</t>
    </r>
  </si>
  <si>
    <r>
      <rPr>
        <i/>
        <sz val="10"/>
        <color theme="1"/>
        <rFont val="Arial"/>
        <family val="2"/>
      </rPr>
      <t>h</t>
    </r>
    <r>
      <rPr>
        <vertAlign val="subscript"/>
        <sz val="10"/>
        <color theme="1"/>
        <rFont val="Arial"/>
        <family val="2"/>
      </rPr>
      <t>ce;eli</t>
    </r>
  </si>
  <si>
    <r>
      <rPr>
        <i/>
        <sz val="10"/>
        <color theme="1"/>
        <rFont val="Arial"/>
        <family val="2"/>
      </rPr>
      <t>h</t>
    </r>
    <r>
      <rPr>
        <vertAlign val="subscript"/>
        <sz val="10"/>
        <color theme="1"/>
        <rFont val="Arial"/>
        <family val="2"/>
      </rPr>
      <t>re;eli</t>
    </r>
  </si>
  <si>
    <t>(m2K)/W</t>
  </si>
  <si>
    <r>
      <rPr>
        <i/>
        <sz val="10"/>
        <color theme="1"/>
        <rFont val="Arial"/>
        <family val="2"/>
      </rPr>
      <t>κ</t>
    </r>
    <r>
      <rPr>
        <i/>
        <vertAlign val="subscript"/>
        <sz val="10"/>
        <color theme="1"/>
        <rFont val="Arial"/>
        <family val="2"/>
      </rPr>
      <t>m</t>
    </r>
    <r>
      <rPr>
        <vertAlign val="subscript"/>
        <sz val="10"/>
        <color theme="1"/>
        <rFont val="Arial"/>
        <family val="2"/>
      </rPr>
      <t>;eli</t>
    </r>
  </si>
  <si>
    <r>
      <rPr>
        <i/>
        <sz val="10"/>
        <color theme="1"/>
        <rFont val="Arial"/>
        <family val="2"/>
      </rPr>
      <t>g</t>
    </r>
    <r>
      <rPr>
        <vertAlign val="subscript"/>
        <sz val="10"/>
        <color theme="1"/>
        <rFont val="Arial"/>
        <family val="2"/>
      </rPr>
      <t>w;eli</t>
    </r>
  </si>
  <si>
    <t>dummy</t>
  </si>
  <si>
    <t>Data per element</t>
  </si>
  <si>
    <t>K</t>
  </si>
  <si>
    <t>Eli</t>
  </si>
  <si>
    <t>Unit</t>
  </si>
  <si>
    <t>Value</t>
  </si>
  <si>
    <t>Comment</t>
  </si>
  <si>
    <t>W</t>
  </si>
  <si>
    <t>W/K</t>
  </si>
  <si>
    <t>Symbol</t>
  </si>
  <si>
    <t>h</t>
  </si>
  <si>
    <t>t</t>
  </si>
  <si>
    <r>
      <rPr>
        <i/>
        <sz val="10"/>
        <color theme="1"/>
        <rFont val="Arial"/>
        <family val="2"/>
        <scheme val="minor"/>
      </rPr>
      <t>A</t>
    </r>
    <r>
      <rPr>
        <vertAlign val="subscript"/>
        <sz val="10"/>
        <color theme="1"/>
        <rFont val="Arial"/>
        <family val="2"/>
        <scheme val="minor"/>
      </rPr>
      <t>eli;tot</t>
    </r>
  </si>
  <si>
    <t>Sums or sumproducts</t>
  </si>
  <si>
    <t>Weekly schedules</t>
  </si>
  <si>
    <t>Hr of day</t>
  </si>
  <si>
    <r>
      <rPr>
        <sz val="10"/>
        <color theme="1"/>
        <rFont val="Arial"/>
        <family val="2"/>
      </rPr>
      <t>Σ</t>
    </r>
    <r>
      <rPr>
        <i/>
        <sz val="10"/>
        <color theme="1"/>
        <rFont val="Arial"/>
        <family val="2"/>
        <scheme val="minor"/>
      </rPr>
      <t>(A</t>
    </r>
    <r>
      <rPr>
        <vertAlign val="subscript"/>
        <sz val="10"/>
        <color theme="1"/>
        <rFont val="Arial"/>
        <family val="2"/>
        <scheme val="minor"/>
      </rPr>
      <t>eli</t>
    </r>
    <r>
      <rPr>
        <sz val="10"/>
        <color theme="1"/>
        <rFont val="Arial"/>
        <family val="2"/>
        <scheme val="minor"/>
      </rPr>
      <t>*</t>
    </r>
    <r>
      <rPr>
        <i/>
        <sz val="10"/>
        <color theme="1"/>
        <rFont val="Arial"/>
        <family val="2"/>
        <scheme val="minor"/>
      </rPr>
      <t>h</t>
    </r>
    <r>
      <rPr>
        <vertAlign val="subscript"/>
        <sz val="10"/>
        <color theme="1"/>
        <rFont val="Arial"/>
        <family val="2"/>
        <scheme val="minor"/>
      </rPr>
      <t>ci;eli)</t>
    </r>
  </si>
  <si>
    <t>Explanation of element types:</t>
  </si>
  <si>
    <t>GR</t>
  </si>
  <si>
    <t>AD</t>
  </si>
  <si>
    <t>NA</t>
  </si>
  <si>
    <t>Explan. in table above</t>
  </si>
  <si>
    <t>Not available: if this type is detected this plus all next elements are ignored</t>
  </si>
  <si>
    <t>Area shall be set to zero if "NA"</t>
  </si>
  <si>
    <t>m</t>
  </si>
  <si>
    <t>OP</t>
  </si>
  <si>
    <t>Opaque, External environment</t>
  </si>
  <si>
    <t>Window or door, External environment</t>
  </si>
  <si>
    <t>Subtype</t>
  </si>
  <si>
    <t>(Sub-)types:</t>
  </si>
  <si>
    <r>
      <rPr>
        <i/>
        <sz val="10"/>
        <color theme="1"/>
        <rFont val="Arial"/>
        <family val="2"/>
      </rPr>
      <t>F</t>
    </r>
    <r>
      <rPr>
        <i/>
        <vertAlign val="subscript"/>
        <sz val="10"/>
        <color theme="1"/>
        <rFont val="Arial"/>
        <family val="2"/>
      </rPr>
      <t>sk</t>
    </r>
    <r>
      <rPr>
        <vertAlign val="subscript"/>
        <sz val="10"/>
        <color theme="1"/>
        <rFont val="Arial"/>
        <family val="2"/>
      </rPr>
      <t>;eli</t>
    </r>
  </si>
  <si>
    <t>View factor between eli and sky</t>
  </si>
  <si>
    <t>Class</t>
  </si>
  <si>
    <t>D</t>
  </si>
  <si>
    <t xml:space="preserve">for OP, AD, GR: </t>
  </si>
  <si>
    <t xml:space="preserve">for W: </t>
  </si>
  <si>
    <t>(default: F)</t>
  </si>
  <si>
    <t>F, V1, V2: fixed properties or variable properties read from Input_t column "V1" resp. "V2"; max two variable windows!</t>
  </si>
  <si>
    <t>Range</t>
  </si>
  <si>
    <t>Origin</t>
  </si>
  <si>
    <t>Varying</t>
  </si>
  <si>
    <t>Notes</t>
  </si>
  <si>
    <t>Identifiers for building geometric characteristics</t>
  </si>
  <si>
    <t>No</t>
  </si>
  <si>
    <t>Exposed perimeter</t>
  </si>
  <si>
    <t>Height of the upper surface of the floor above external ground level</t>
  </si>
  <si>
    <t>Depth of basement floor below ground level</t>
  </si>
  <si>
    <t>z</t>
  </si>
  <si>
    <t>Identifiers for thermal characteristics of building fabric</t>
  </si>
  <si>
    <t>0...10</t>
  </si>
  <si>
    <t>Linear thermal transmittance associated with wall/floor junction</t>
  </si>
  <si>
    <t>W/(m.K) </t>
  </si>
  <si>
    <t>0…10</t>
  </si>
  <si>
    <t>ISO 14683 or ISO 10211</t>
  </si>
  <si>
    <t>ISO 13370</t>
  </si>
  <si>
    <t>Identifiers for periodic heat flows</t>
  </si>
  <si>
    <t>1 or 7</t>
  </si>
  <si>
    <t>ISO 13370 Annex C</t>
  </si>
  <si>
    <t>°C</t>
  </si>
  <si>
    <t>-50…+50</t>
  </si>
  <si>
    <t>ISO 52016-1</t>
  </si>
  <si>
    <t>= Half of the difference between the expected monthly max (e.g.: cooling set point) and monthly min (e.g.: heating set point)</t>
  </si>
  <si>
    <t>Typically: the average between heating and cooling set point; see also next line (amplitude)</t>
  </si>
  <si>
    <t>Should matcthe annual mean value of the monthly mean outdoor temperature; see also next line (amplitude)</t>
  </si>
  <si>
    <t>= Half of the difference between the highest and the lowest monthly mean outdoor temperature</t>
  </si>
  <si>
    <t>tau= 1 in the northern hemisphere and tau= 7 in the southern hemisphere.</t>
  </si>
  <si>
    <r>
      <rPr>
        <i/>
        <sz val="10"/>
        <color theme="1"/>
        <rFont val="Arial"/>
        <family val="2"/>
      </rPr>
      <t>U</t>
    </r>
    <r>
      <rPr>
        <vertAlign val="subscript"/>
        <sz val="10"/>
        <color theme="1"/>
        <rFont val="Arial"/>
        <family val="2"/>
      </rPr>
      <t>eli_inp</t>
    </r>
  </si>
  <si>
    <r>
      <rPr>
        <i/>
        <sz val="10"/>
        <color theme="1"/>
        <rFont val="Arial"/>
        <family val="2"/>
      </rPr>
      <t>R</t>
    </r>
    <r>
      <rPr>
        <vertAlign val="subscript"/>
        <sz val="10"/>
        <color theme="1"/>
        <rFont val="Arial"/>
        <family val="2"/>
      </rPr>
      <t>c;eli_inp</t>
    </r>
  </si>
  <si>
    <t>ρc</t>
  </si>
  <si>
    <t>J/(m3·K)</t>
  </si>
  <si>
    <t>I</t>
  </si>
  <si>
    <t>Used in macro</t>
  </si>
  <si>
    <r>
      <rPr>
        <i/>
        <sz val="10"/>
        <color theme="1"/>
        <rFont val="Arial"/>
        <family val="2"/>
        <scheme val="minor"/>
      </rPr>
      <t>h</t>
    </r>
    <r>
      <rPr>
        <vertAlign val="subscript"/>
        <sz val="10"/>
        <color theme="1"/>
        <rFont val="Arial"/>
        <family val="2"/>
        <scheme val="minor"/>
      </rPr>
      <t>ri;elk;mn</t>
    </r>
    <r>
      <rPr>
        <sz val="10"/>
        <color theme="1"/>
        <rFont val="Arial"/>
        <family val="2"/>
        <scheme val="minor"/>
      </rPr>
      <t>=</t>
    </r>
    <r>
      <rPr>
        <sz val="10"/>
        <color theme="1"/>
        <rFont val="Arial"/>
        <family val="2"/>
      </rPr>
      <t>Σ</t>
    </r>
    <r>
      <rPr>
        <i/>
        <sz val="10"/>
        <color theme="1"/>
        <rFont val="Arial"/>
        <family val="2"/>
        <scheme val="minor"/>
      </rPr>
      <t>(A</t>
    </r>
    <r>
      <rPr>
        <vertAlign val="subscript"/>
        <sz val="10"/>
        <color theme="1"/>
        <rFont val="Arial"/>
        <family val="2"/>
        <scheme val="minor"/>
      </rPr>
      <t>elk</t>
    </r>
    <r>
      <rPr>
        <sz val="10"/>
        <color theme="1"/>
        <rFont val="Arial"/>
        <family val="2"/>
        <scheme val="minor"/>
      </rPr>
      <t>/</t>
    </r>
    <r>
      <rPr>
        <i/>
        <sz val="10"/>
        <color theme="1"/>
        <rFont val="Arial"/>
        <family val="2"/>
        <scheme val="minor"/>
      </rPr>
      <t>A</t>
    </r>
    <r>
      <rPr>
        <vertAlign val="subscript"/>
        <sz val="10"/>
        <color theme="1"/>
        <rFont val="Arial"/>
        <family val="2"/>
        <scheme val="minor"/>
      </rPr>
      <t>eli;tot</t>
    </r>
    <r>
      <rPr>
        <sz val="10"/>
        <color theme="1"/>
        <rFont val="Arial"/>
        <family val="2"/>
        <scheme val="minor"/>
      </rPr>
      <t>)*</t>
    </r>
    <r>
      <rPr>
        <i/>
        <sz val="10"/>
        <color theme="1"/>
        <rFont val="Arial"/>
        <family val="2"/>
        <scheme val="minor"/>
      </rPr>
      <t>h</t>
    </r>
    <r>
      <rPr>
        <vertAlign val="subscript"/>
        <sz val="10"/>
        <color theme="1"/>
        <rFont val="Arial"/>
        <family val="2"/>
        <scheme val="minor"/>
      </rPr>
      <t>ri;elk</t>
    </r>
  </si>
  <si>
    <r>
      <t xml:space="preserve">Ground -&gt;&gt;&gt;!ATTENTION: requires extra input in sheet input_GrFl; </t>
    </r>
    <r>
      <rPr>
        <b/>
        <sz val="10"/>
        <color theme="1"/>
        <rFont val="Arial"/>
        <family val="2"/>
        <scheme val="minor"/>
      </rPr>
      <t>Af and Rf;eff to be manually copied from sheet calc_GrFl to this sheet</t>
    </r>
  </si>
  <si>
    <t>!! For gr.floor: Hce, hre are ignored, but do not enter zero's</t>
  </si>
  <si>
    <t>window S</t>
  </si>
  <si>
    <t>F</t>
  </si>
  <si>
    <t>NO</t>
  </si>
  <si>
    <t>Local</t>
  </si>
  <si>
    <t>M1-6</t>
  </si>
  <si>
    <t>Row nr per element</t>
  </si>
  <si>
    <t>reads values from fixed cell positions in this sheet, So in the "Method_input" sheet rows may be reorganised,</t>
  </si>
  <si>
    <t xml:space="preserve">while this sheet remains uncorrupted </t>
  </si>
  <si>
    <t>NOTE: Several input data are given in "Method_input" sheet, but still shown here, for the simple reason that the macro</t>
  </si>
  <si>
    <t>!!!! (so: keep one row empty!!)</t>
  </si>
  <si>
    <r>
      <rPr>
        <b/>
        <sz val="10"/>
        <color theme="1"/>
        <rFont val="Arial"/>
        <family val="2"/>
        <scheme val="minor"/>
      </rPr>
      <t xml:space="preserve">ATTENTION: </t>
    </r>
    <r>
      <rPr>
        <sz val="10"/>
        <color theme="1"/>
        <rFont val="Arial"/>
        <family val="2"/>
        <scheme val="minor"/>
      </rPr>
      <t>for ground floor:</t>
    </r>
  </si>
  <si>
    <t>Moisture production during all hrs</t>
  </si>
  <si>
    <t>%</t>
  </si>
  <si>
    <t>Efficiency of latent heat recovery</t>
  </si>
  <si>
    <t>Identifier</t>
  </si>
  <si>
    <t>Calculation case</t>
  </si>
  <si>
    <t>SPACECAT_TYPE</t>
  </si>
  <si>
    <t>CASE_IDENTIFIER</t>
  </si>
  <si>
    <t>SV</t>
  </si>
  <si>
    <t>NV</t>
  </si>
  <si>
    <t>EV</t>
  </si>
  <si>
    <t>WV</t>
  </si>
  <si>
    <t>Orientation and tilt</t>
  </si>
  <si>
    <t>(void row)</t>
  </si>
  <si>
    <t>Columns for chosen Or. and Tilt shall be made available in sheet ClimData!</t>
  </si>
  <si>
    <t>hce and hre are ignored for ground floor (but avoid zero values)</t>
  </si>
  <si>
    <t>HOURLY METHOD:</t>
  </si>
  <si>
    <t>0 to ∞</t>
  </si>
  <si>
    <t>Yes</t>
  </si>
  <si>
    <t>M7-5</t>
  </si>
  <si>
    <t>n/a</t>
  </si>
  <si>
    <t>Space category for each space or group of spaces (if different from building category)</t>
  </si>
  <si>
    <t>ISO 52000-1</t>
  </si>
  <si>
    <t>value</t>
  </si>
  <si>
    <t>Symbol in origin (if different)</t>
  </si>
  <si>
    <t>J/(m2·K)</t>
  </si>
  <si>
    <t>M2-5.1</t>
  </si>
  <si>
    <t>Hourly and monthly calculation procedures:</t>
  </si>
  <si>
    <t>0 to 1</t>
  </si>
  <si>
    <t>Available heating power, per thermally conditioned zone, per hour</t>
  </si>
  <si>
    <t>Available cooling power, per thermally conditioned zone, per hour</t>
  </si>
  <si>
    <t>Set-point relative humidity for humidification, per thermally conditioned zone, per hour</t>
  </si>
  <si>
    <t>Set-point relative humidity for dehumidification, per thermally conditioned zone, per hour</t>
  </si>
  <si>
    <t>M3-1</t>
  </si>
  <si>
    <t>M4-1</t>
  </si>
  <si>
    <t>0 to 100</t>
  </si>
  <si>
    <t>The fraction of sensible energy need to be added for dehumidification, per type of cooling system</t>
  </si>
  <si>
    <t>0 to 48</t>
  </si>
  <si>
    <t>0 to 7</t>
  </si>
  <si>
    <t>Very light</t>
  </si>
  <si>
    <t>Light</t>
  </si>
  <si>
    <t>Medium</t>
  </si>
  <si>
    <t>Heavy</t>
  </si>
  <si>
    <t>Very heavy</t>
  </si>
  <si>
    <r>
      <t>Hourly method, specific heat capacity of opaque elements, κ</t>
    </r>
    <r>
      <rPr>
        <b/>
        <vertAlign val="subscript"/>
        <sz val="10"/>
        <color theme="1"/>
        <rFont val="Arial"/>
        <family val="2"/>
        <scheme val="minor"/>
      </rPr>
      <t>m;op</t>
    </r>
  </si>
  <si>
    <r>
      <t>Monthly method, internal capacity, C</t>
    </r>
    <r>
      <rPr>
        <b/>
        <vertAlign val="subscript"/>
        <sz val="10"/>
        <rFont val="Arial"/>
        <family val="2"/>
        <scheme val="minor"/>
      </rPr>
      <t>m;int;eff;ztc</t>
    </r>
    <r>
      <rPr>
        <b/>
        <sz val="10"/>
        <rFont val="Arial"/>
        <family val="2"/>
        <scheme val="minor"/>
      </rPr>
      <t xml:space="preserve"> /A</t>
    </r>
    <r>
      <rPr>
        <b/>
        <vertAlign val="subscript"/>
        <sz val="10"/>
        <rFont val="Arial"/>
        <family val="2"/>
        <scheme val="minor"/>
      </rPr>
      <t>g</t>
    </r>
  </si>
  <si>
    <t>Table 21</t>
  </si>
  <si>
    <t>Class id.</t>
  </si>
  <si>
    <t>! Use number 1-&gt; 5 for class very Light to Very heavy</t>
  </si>
  <si>
    <t>Table A/B.14</t>
  </si>
  <si>
    <t>In this example: actual values instead of default values per Class from Table 13</t>
  </si>
  <si>
    <t>if transparant
Attention: in this spreadsheet g-value is based on window area (incl.frame)</t>
  </si>
  <si>
    <r>
      <t xml:space="preserve">!!!! Per element: input either </t>
    </r>
    <r>
      <rPr>
        <i/>
        <sz val="10"/>
        <color theme="1"/>
        <rFont val="Arial"/>
        <family val="2"/>
        <scheme val="minor"/>
      </rPr>
      <t>U</t>
    </r>
    <r>
      <rPr>
        <sz val="10"/>
        <color theme="1"/>
        <rFont val="Arial"/>
        <family val="2"/>
        <scheme val="minor"/>
      </rPr>
      <t xml:space="preserve"> or R</t>
    </r>
    <r>
      <rPr>
        <i/>
        <sz val="10"/>
        <color theme="1"/>
        <rFont val="Arial"/>
        <family val="2"/>
        <scheme val="minor"/>
      </rPr>
      <t xml:space="preserve">!!
</t>
    </r>
    <r>
      <rPr>
        <b/>
        <sz val="10"/>
        <color theme="1"/>
        <rFont val="Arial"/>
        <family val="2"/>
        <scheme val="minor"/>
      </rPr>
      <t>Attention:</t>
    </r>
    <r>
      <rPr>
        <sz val="10"/>
        <color theme="1"/>
        <rFont val="Arial"/>
        <family val="2"/>
        <scheme val="minor"/>
      </rPr>
      <t xml:space="preserve"> in this spreadsheet U-value of windows is based on window area (incl.frame)</t>
    </r>
  </si>
  <si>
    <t>Constant ventilation flow during all hrs</t>
  </si>
  <si>
    <t>INFO: this class number corresponds to the class description:</t>
  </si>
  <si>
    <t>Constant internal heat flow rate during all hrs</t>
  </si>
  <si>
    <t>Useful floor area of the thermal zone</t>
  </si>
  <si>
    <t>(M3-5 or M3 system description) or default (Table A.11)</t>
  </si>
  <si>
    <t>(M4-5 or M4 system description) or default (Table A.11)</t>
  </si>
  <si>
    <t>Local or default (Table A.17)</t>
  </si>
  <si>
    <t>Table A/B.40</t>
  </si>
  <si>
    <t>Annually accumulated amount of moisture to be supplied per kg dry air supply</t>
  </si>
  <si>
    <t>kg h/kg</t>
  </si>
  <si>
    <t>Table A/B.41</t>
  </si>
  <si>
    <r>
      <t>Adiabatic; (assuming symmetry): use input for half of the element!! ATTENTION: a_sol and input for IR_sky (</t>
    </r>
    <r>
      <rPr>
        <i/>
        <sz val="10"/>
        <color theme="1"/>
        <rFont val="Arial"/>
        <family val="2"/>
        <scheme val="minor"/>
      </rPr>
      <t>F</t>
    </r>
    <r>
      <rPr>
        <vertAlign val="subscript"/>
        <sz val="10"/>
        <color theme="1"/>
        <rFont val="Arial"/>
        <family val="2"/>
        <scheme val="minor"/>
      </rPr>
      <t>sky</t>
    </r>
    <r>
      <rPr>
        <sz val="10"/>
        <color theme="1"/>
        <rFont val="Arial"/>
        <family val="2"/>
        <scheme val="minor"/>
      </rPr>
      <t xml:space="preserve">) need to be set to zero; </t>
    </r>
    <r>
      <rPr>
        <i/>
        <sz val="10"/>
        <color theme="1"/>
        <rFont val="Arial"/>
        <family val="2"/>
        <scheme val="minor"/>
      </rPr>
      <t>h</t>
    </r>
    <r>
      <rPr>
        <vertAlign val="subscript"/>
        <sz val="10"/>
        <color theme="1"/>
        <rFont val="Arial"/>
        <family val="2"/>
        <scheme val="minor"/>
      </rPr>
      <t>ce</t>
    </r>
    <r>
      <rPr>
        <sz val="10"/>
        <color theme="1"/>
        <rFont val="Arial"/>
        <family val="2"/>
        <scheme val="minor"/>
      </rPr>
      <t xml:space="preserve"> and </t>
    </r>
    <r>
      <rPr>
        <i/>
        <sz val="10"/>
        <color theme="1"/>
        <rFont val="Arial"/>
        <family val="2"/>
        <scheme val="minor"/>
      </rPr>
      <t>h</t>
    </r>
    <r>
      <rPr>
        <vertAlign val="subscript"/>
        <sz val="10"/>
        <color theme="1"/>
        <rFont val="Arial"/>
        <family val="2"/>
        <scheme val="minor"/>
      </rPr>
      <t>re</t>
    </r>
    <r>
      <rPr>
        <sz val="10"/>
        <color theme="1"/>
        <rFont val="Arial"/>
        <family val="2"/>
        <scheme val="minor"/>
      </rPr>
      <t xml:space="preserve"> are ignored</t>
    </r>
  </si>
  <si>
    <t>The number of repetitions in a week of reduction period (y=night)</t>
  </si>
  <si>
    <t>The number of repetitions in a week of reduction period (y=day)</t>
  </si>
  <si>
    <t>The number of repetitions in a week of reduction period (y=weekend)</t>
  </si>
  <si>
    <t>Air volume of the thermal zone</t>
  </si>
  <si>
    <t>1 to 10</t>
  </si>
  <si>
    <t>1 to 12</t>
  </si>
  <si>
    <t>1 to 48</t>
  </si>
  <si>
    <t>The number of repetitions in a week of this intermittency</t>
  </si>
  <si>
    <t>In case of switch off use low value, e.g.: -999</t>
  </si>
  <si>
    <t>Manual input per hour</t>
  </si>
  <si>
    <t>Areal thermal capacity of air and furniture per thermally conditioned zone
(Hourly method!)</t>
  </si>
  <si>
    <t>Class of the internal heat capacity per thermally conditioned zone 
(Monthly method!)</t>
  </si>
  <si>
    <r>
      <t xml:space="preserve">Attention: in this spreadsheet, if transparent: </t>
    </r>
    <r>
      <rPr>
        <b/>
        <sz val="10"/>
        <color theme="1"/>
        <rFont val="Arial"/>
        <family val="2"/>
        <scheme val="minor"/>
      </rPr>
      <t>window</t>
    </r>
    <r>
      <rPr>
        <sz val="10"/>
        <color theme="1"/>
        <rFont val="Arial"/>
        <family val="2"/>
        <scheme val="minor"/>
      </rPr>
      <t xml:space="preserve"> area (</t>
    </r>
    <r>
      <rPr>
        <b/>
        <sz val="10"/>
        <color theme="1"/>
        <rFont val="Arial"/>
        <family val="2"/>
        <scheme val="minor"/>
      </rPr>
      <t>incl.frame</t>
    </r>
    <r>
      <rPr>
        <sz val="10"/>
        <color theme="1"/>
        <rFont val="Arial"/>
        <family val="2"/>
        <scheme val="minor"/>
      </rPr>
      <t>)</t>
    </r>
  </si>
  <si>
    <t>if opq
(but actual calc. in this spreadsheet is more flexible: values are used for each node!)</t>
  </si>
  <si>
    <t>if opq or floor
(but actual calc. in this spreadsheet is more flexible: values are used for each node!)</t>
  </si>
  <si>
    <r>
      <t xml:space="preserve">I, E, IE, M or D: th.capacity by approximation near </t>
    </r>
    <r>
      <rPr>
        <b/>
        <sz val="10"/>
        <color theme="1"/>
        <rFont val="Arial"/>
        <family val="2"/>
        <scheme val="minor"/>
      </rPr>
      <t>I</t>
    </r>
    <r>
      <rPr>
        <sz val="10"/>
        <color theme="1"/>
        <rFont val="Arial"/>
        <family val="2"/>
        <scheme val="minor"/>
      </rPr>
      <t xml:space="preserve">nternal surface, near </t>
    </r>
    <r>
      <rPr>
        <b/>
        <sz val="10"/>
        <color theme="1"/>
        <rFont val="Arial"/>
        <family val="2"/>
        <scheme val="minor"/>
      </rPr>
      <t>E</t>
    </r>
    <r>
      <rPr>
        <sz val="10"/>
        <color theme="1"/>
        <rFont val="Arial"/>
        <family val="2"/>
        <scheme val="minor"/>
      </rPr>
      <t>xternal surface, both</t>
    </r>
    <r>
      <rPr>
        <b/>
        <sz val="10"/>
        <color theme="1"/>
        <rFont val="Arial"/>
        <family val="2"/>
        <scheme val="minor"/>
      </rPr>
      <t xml:space="preserve"> I</t>
    </r>
    <r>
      <rPr>
        <sz val="10"/>
        <color theme="1"/>
        <rFont val="Arial"/>
        <family val="2"/>
        <scheme val="minor"/>
      </rPr>
      <t xml:space="preserve"> and </t>
    </r>
    <r>
      <rPr>
        <b/>
        <sz val="10"/>
        <color theme="1"/>
        <rFont val="Arial"/>
        <family val="2"/>
        <scheme val="minor"/>
      </rPr>
      <t>E</t>
    </r>
    <r>
      <rPr>
        <sz val="10"/>
        <color theme="1"/>
        <rFont val="Arial"/>
        <family val="2"/>
        <scheme val="minor"/>
      </rPr>
      <t xml:space="preserve">, near </t>
    </r>
    <r>
      <rPr>
        <b/>
        <sz val="10"/>
        <color theme="1"/>
        <rFont val="Arial"/>
        <family val="2"/>
        <scheme val="minor"/>
      </rPr>
      <t>M</t>
    </r>
    <r>
      <rPr>
        <sz val="10"/>
        <color theme="1"/>
        <rFont val="Arial"/>
        <family val="2"/>
        <scheme val="minor"/>
      </rPr>
      <t xml:space="preserve">iddle or evenly </t>
    </r>
    <r>
      <rPr>
        <b/>
        <sz val="10"/>
        <color theme="1"/>
        <rFont val="Arial"/>
        <family val="2"/>
        <scheme val="minor"/>
      </rPr>
      <t>D</t>
    </r>
    <r>
      <rPr>
        <sz val="10"/>
        <color theme="1"/>
        <rFont val="Arial"/>
        <family val="2"/>
        <scheme val="minor"/>
      </rPr>
      <t>istributed</t>
    </r>
  </si>
  <si>
    <t>On this sheet:</t>
  </si>
  <si>
    <t>Area of floor</t>
  </si>
  <si>
    <t>A</t>
  </si>
  <si>
    <t>P</t>
  </si>
  <si>
    <t>Thickness of the walls of the building</t>
  </si>
  <si>
    <r>
      <t>l</t>
    </r>
    <r>
      <rPr>
        <i/>
        <vertAlign val="subscript"/>
        <sz val="11"/>
        <color theme="1"/>
        <rFont val="Cambria"/>
        <family val="1"/>
      </rPr>
      <t>k</t>
    </r>
  </si>
  <si>
    <t>≥0</t>
  </si>
  <si>
    <t>—</t>
  </si>
  <si>
    <t>n.a.</t>
  </si>
  <si>
    <t>Identifiers for building boundary conditions</t>
  </si>
  <si>
    <t>ISO 13770:2017, Table 3</t>
  </si>
  <si>
    <t>ISO 13770:2017, Table 4</t>
  </si>
  <si>
    <t>Annual mean internal temperature</t>
  </si>
  <si>
    <t>According to ISO 13370:2017, Annex H</t>
  </si>
  <si>
    <t>ISO 13770:2017, Table 5</t>
  </si>
  <si>
    <r>
      <t>m</t>
    </r>
    <r>
      <rPr>
        <vertAlign val="superscript"/>
        <sz val="11"/>
        <rFont val="Cambria"/>
        <family val="1"/>
      </rPr>
      <t>2</t>
    </r>
  </si>
  <si>
    <r>
      <t>(m</t>
    </r>
    <r>
      <rPr>
        <vertAlign val="superscript"/>
        <sz val="11"/>
        <rFont val="Cambria"/>
        <family val="1"/>
      </rPr>
      <t>2</t>
    </r>
    <r>
      <rPr>
        <sz val="11"/>
        <rFont val="Cambria"/>
        <family val="1"/>
      </rPr>
      <t>.K)/W </t>
    </r>
  </si>
  <si>
    <r>
      <t>d</t>
    </r>
    <r>
      <rPr>
        <vertAlign val="subscript"/>
        <sz val="8"/>
        <rFont val="Cambria"/>
        <family val="1"/>
      </rPr>
      <t>w;e</t>
    </r>
  </si>
  <si>
    <r>
      <rPr>
        <i/>
        <sz val="10"/>
        <rFont val="Cambria"/>
        <family val="1"/>
      </rPr>
      <t>Ψ</t>
    </r>
    <r>
      <rPr>
        <sz val="8"/>
        <rFont val="Cambria"/>
        <family val="1"/>
      </rPr>
      <t>k</t>
    </r>
  </si>
  <si>
    <t>Thermal properties of the ground</t>
  </si>
  <si>
    <t>ISO 13770:2017, Table 7</t>
  </si>
  <si>
    <r>
      <t xml:space="preserve">Length of linear thermal bridge </t>
    </r>
    <r>
      <rPr>
        <i/>
        <sz val="11"/>
        <rFont val="Cambria"/>
        <family val="1"/>
      </rPr>
      <t>k</t>
    </r>
  </si>
  <si>
    <t>Input in this spreadsheet is for floor type: slab-on-ground</t>
  </si>
  <si>
    <t>Amplitude of internal temperature variations</t>
  </si>
  <si>
    <t>Annual mean external temperature</t>
  </si>
  <si>
    <t>Amplitude of external temperature variations</t>
  </si>
  <si>
    <t>Not applicable for slab-on-ground floor</t>
  </si>
  <si>
    <t>Default value (ISO 13370, Table 7, Table B.4)</t>
  </si>
  <si>
    <t>ISO 13370, Table 7</t>
  </si>
  <si>
    <t>Heat capacity of ground per volume</t>
  </si>
  <si>
    <r>
      <t>1...4 10</t>
    </r>
    <r>
      <rPr>
        <vertAlign val="superscript"/>
        <sz val="11"/>
        <rFont val="Cambria"/>
        <family val="1"/>
      </rPr>
      <t>6</t>
    </r>
  </si>
  <si>
    <t>Thermal properties of building materials</t>
  </si>
  <si>
    <t>Thermal resistance of the floor construction (excluding the effect of the ground)</t>
  </si>
  <si>
    <t>ISO 13770:2017,  6.4.2</t>
  </si>
  <si>
    <r>
      <t xml:space="preserve">Erratum in the standard: this not an input in the standard... This is covered by the perimeter </t>
    </r>
    <r>
      <rPr>
        <i/>
        <sz val="11"/>
        <rFont val="Cambria"/>
        <family val="1"/>
      </rPr>
      <t>P</t>
    </r>
  </si>
  <si>
    <r>
      <t>Validity interval</t>
    </r>
    <r>
      <rPr>
        <b/>
        <vertAlign val="superscript"/>
        <sz val="11"/>
        <color theme="1"/>
        <rFont val="Cambria"/>
        <family val="1"/>
      </rPr>
      <t>a</t>
    </r>
  </si>
  <si>
    <r>
      <t>Origin</t>
    </r>
    <r>
      <rPr>
        <b/>
        <vertAlign val="superscript"/>
        <sz val="11"/>
        <color theme="1"/>
        <rFont val="Cambria"/>
        <family val="1"/>
      </rPr>
      <t>b</t>
    </r>
  </si>
  <si>
    <r>
      <t>Varying</t>
    </r>
    <r>
      <rPr>
        <b/>
        <vertAlign val="superscript"/>
        <sz val="11"/>
        <color theme="1"/>
        <rFont val="Cambria"/>
        <family val="1"/>
      </rPr>
      <t>c</t>
    </r>
  </si>
  <si>
    <r>
      <t>Φ</t>
    </r>
    <r>
      <rPr>
        <vertAlign val="subscript"/>
        <sz val="11"/>
        <color theme="1"/>
        <rFont val="Cambria"/>
        <family val="1"/>
      </rPr>
      <t>H;avail;</t>
    </r>
    <r>
      <rPr>
        <i/>
        <vertAlign val="subscript"/>
        <sz val="11"/>
        <color theme="1"/>
        <rFont val="Cambria"/>
        <family val="1"/>
      </rPr>
      <t>ztc</t>
    </r>
    <r>
      <rPr>
        <vertAlign val="subscript"/>
        <sz val="11"/>
        <color theme="1"/>
        <rFont val="Cambria"/>
        <family val="1"/>
      </rPr>
      <t>;</t>
    </r>
    <r>
      <rPr>
        <i/>
        <vertAlign val="subscript"/>
        <sz val="11"/>
        <color theme="1"/>
        <rFont val="Cambria"/>
        <family val="1"/>
      </rPr>
      <t>t</t>
    </r>
  </si>
  <si>
    <r>
      <t>Φ</t>
    </r>
    <r>
      <rPr>
        <vertAlign val="subscript"/>
        <sz val="11"/>
        <color theme="1"/>
        <rFont val="Cambria"/>
        <family val="1"/>
      </rPr>
      <t>C;avail;</t>
    </r>
    <r>
      <rPr>
        <i/>
        <vertAlign val="subscript"/>
        <sz val="11"/>
        <color theme="1"/>
        <rFont val="Cambria"/>
        <family val="1"/>
      </rPr>
      <t>ztc</t>
    </r>
    <r>
      <rPr>
        <vertAlign val="subscript"/>
        <sz val="11"/>
        <color theme="1"/>
        <rFont val="Cambria"/>
        <family val="1"/>
      </rPr>
      <t>;</t>
    </r>
    <r>
      <rPr>
        <i/>
        <vertAlign val="subscript"/>
        <sz val="11"/>
        <color theme="1"/>
        <rFont val="Cambria"/>
        <family val="1"/>
      </rPr>
      <t>t</t>
    </r>
  </si>
  <si>
    <r>
      <t>Q</t>
    </r>
    <r>
      <rPr>
        <vertAlign val="subscript"/>
        <sz val="11"/>
        <color theme="1"/>
        <rFont val="Cambria"/>
        <family val="1"/>
      </rPr>
      <t>C;out;zt</t>
    </r>
    <r>
      <rPr>
        <i/>
        <vertAlign val="subscript"/>
        <sz val="11"/>
        <color theme="1"/>
        <rFont val="Cambria"/>
        <family val="1"/>
      </rPr>
      <t>,j</t>
    </r>
  </si>
  <si>
    <r>
      <t>f</t>
    </r>
    <r>
      <rPr>
        <vertAlign val="subscript"/>
        <sz val="11"/>
        <color theme="1"/>
        <rFont val="Cambria"/>
        <family val="1"/>
      </rPr>
      <t xml:space="preserve">H,c </t>
    </r>
    <r>
      <rPr>
        <i/>
        <vertAlign val="subscript"/>
        <sz val="11"/>
        <color theme="1"/>
        <rFont val="Cambria"/>
        <family val="1"/>
      </rPr>
      <t>ztc</t>
    </r>
  </si>
  <si>
    <r>
      <t>f</t>
    </r>
    <r>
      <rPr>
        <vertAlign val="subscript"/>
        <sz val="11"/>
        <color theme="1"/>
        <rFont val="Cambria"/>
        <family val="1"/>
      </rPr>
      <t xml:space="preserve">C,c </t>
    </r>
    <r>
      <rPr>
        <i/>
        <vertAlign val="subscript"/>
        <sz val="11"/>
        <color theme="1"/>
        <rFont val="Cambria"/>
        <family val="1"/>
      </rPr>
      <t>ztc</t>
    </r>
  </si>
  <si>
    <r>
      <t>φ</t>
    </r>
    <r>
      <rPr>
        <vertAlign val="subscript"/>
        <sz val="11"/>
        <color theme="1"/>
        <rFont val="Cambria"/>
        <family val="1"/>
      </rPr>
      <t>int;set;HU;</t>
    </r>
    <r>
      <rPr>
        <i/>
        <vertAlign val="subscript"/>
        <sz val="11"/>
        <color theme="1"/>
        <rFont val="Cambria"/>
        <family val="1"/>
      </rPr>
      <t>ztc</t>
    </r>
    <r>
      <rPr>
        <vertAlign val="subscript"/>
        <sz val="11"/>
        <color theme="1"/>
        <rFont val="Cambria"/>
        <family val="1"/>
      </rPr>
      <t>;</t>
    </r>
    <r>
      <rPr>
        <i/>
        <vertAlign val="subscript"/>
        <sz val="11"/>
        <color theme="1"/>
        <rFont val="Cambria"/>
        <family val="1"/>
      </rPr>
      <t>t</t>
    </r>
  </si>
  <si>
    <r>
      <t>φ</t>
    </r>
    <r>
      <rPr>
        <vertAlign val="subscript"/>
        <sz val="11"/>
        <color theme="1"/>
        <rFont val="Cambria"/>
        <family val="1"/>
      </rPr>
      <t>int;set;DHU;</t>
    </r>
    <r>
      <rPr>
        <i/>
        <vertAlign val="subscript"/>
        <sz val="11"/>
        <color theme="1"/>
        <rFont val="Cambria"/>
        <family val="1"/>
      </rPr>
      <t>ztc</t>
    </r>
    <r>
      <rPr>
        <vertAlign val="subscript"/>
        <sz val="11"/>
        <color theme="1"/>
        <rFont val="Cambria"/>
        <family val="1"/>
      </rPr>
      <t>;</t>
    </r>
    <r>
      <rPr>
        <i/>
        <vertAlign val="subscript"/>
        <sz val="11"/>
        <color theme="1"/>
        <rFont val="Cambria"/>
        <family val="1"/>
      </rPr>
      <t>t</t>
    </r>
  </si>
  <si>
    <r>
      <t>m</t>
    </r>
    <r>
      <rPr>
        <vertAlign val="superscript"/>
        <sz val="11"/>
        <rFont val="Cambria"/>
        <family val="1"/>
      </rPr>
      <t>3</t>
    </r>
    <r>
      <rPr>
        <sz val="11"/>
        <rFont val="Cambria"/>
        <family val="1"/>
      </rPr>
      <t>/(h.m</t>
    </r>
    <r>
      <rPr>
        <vertAlign val="superscript"/>
        <sz val="11"/>
        <rFont val="Cambria"/>
        <family val="1"/>
      </rPr>
      <t>2</t>
    </r>
    <r>
      <rPr>
        <sz val="11"/>
        <rFont val="Cambria"/>
        <family val="1"/>
      </rPr>
      <t>)</t>
    </r>
  </si>
  <si>
    <r>
      <t>m</t>
    </r>
    <r>
      <rPr>
        <vertAlign val="superscript"/>
        <sz val="11"/>
        <color theme="1"/>
        <rFont val="Cambria"/>
        <family val="1"/>
      </rPr>
      <t>3</t>
    </r>
  </si>
  <si>
    <r>
      <t>V</t>
    </r>
    <r>
      <rPr>
        <vertAlign val="subscript"/>
        <sz val="11"/>
        <color theme="1"/>
        <rFont val="Cambria"/>
        <family val="1"/>
      </rPr>
      <t>int;a</t>
    </r>
    <r>
      <rPr>
        <i/>
        <vertAlign val="subscript"/>
        <sz val="11"/>
        <color theme="1"/>
        <rFont val="Cambria"/>
        <family val="1"/>
      </rPr>
      <t>;zt</t>
    </r>
  </si>
  <si>
    <r>
      <t>H</t>
    </r>
    <r>
      <rPr>
        <i/>
        <vertAlign val="subscript"/>
        <sz val="11"/>
        <color theme="1"/>
        <rFont val="Cambria"/>
        <family val="1"/>
      </rPr>
      <t>tb</t>
    </r>
  </si>
  <si>
    <r>
      <t xml:space="preserve">The duration of the period with reduced heating set-point </t>
    </r>
    <r>
      <rPr>
        <b/>
        <sz val="11"/>
        <color theme="1"/>
        <rFont val="Cambria"/>
        <family val="1"/>
      </rPr>
      <t>(y=night</t>
    </r>
    <r>
      <rPr>
        <sz val="11"/>
        <color theme="1"/>
        <rFont val="Cambria"/>
        <family val="1"/>
      </rPr>
      <t xml:space="preserve"> )</t>
    </r>
  </si>
  <si>
    <r>
      <t>Δ</t>
    </r>
    <r>
      <rPr>
        <i/>
        <sz val="11"/>
        <color theme="1"/>
        <rFont val="Cambria"/>
        <family val="1"/>
      </rPr>
      <t>t</t>
    </r>
    <r>
      <rPr>
        <vertAlign val="subscript"/>
        <sz val="11"/>
        <color theme="1"/>
        <rFont val="Cambria"/>
        <family val="1"/>
      </rPr>
      <t>H;red;y</t>
    </r>
    <r>
      <rPr>
        <i/>
        <vertAlign val="subscript"/>
        <sz val="11"/>
        <color theme="1"/>
        <rFont val="Cambria"/>
        <family val="1"/>
      </rPr>
      <t>;ztc</t>
    </r>
  </si>
  <si>
    <r>
      <t>n</t>
    </r>
    <r>
      <rPr>
        <vertAlign val="subscript"/>
        <sz val="11"/>
        <color theme="1"/>
        <rFont val="Cambria"/>
        <family val="1"/>
      </rPr>
      <t>rep;H;red;y</t>
    </r>
    <r>
      <rPr>
        <i/>
        <vertAlign val="subscript"/>
        <sz val="11"/>
        <color theme="1"/>
        <rFont val="Cambria"/>
        <family val="1"/>
      </rPr>
      <t>;ztc</t>
    </r>
  </si>
  <si>
    <r>
      <t xml:space="preserve">The duration of the period with reduced heating set-point </t>
    </r>
    <r>
      <rPr>
        <b/>
        <sz val="11"/>
        <color theme="1"/>
        <rFont val="Cambria"/>
        <family val="1"/>
      </rPr>
      <t>(y=day)</t>
    </r>
  </si>
  <si>
    <r>
      <t xml:space="preserve">The duration of the period with reduced heating set-point </t>
    </r>
    <r>
      <rPr>
        <b/>
        <sz val="11"/>
        <color theme="1"/>
        <rFont val="Cambria"/>
        <family val="1"/>
      </rPr>
      <t>(y=weekend)</t>
    </r>
  </si>
  <si>
    <r>
      <t xml:space="preserve">The number of hours during the weekend with reduced temperature set-point for </t>
    </r>
    <r>
      <rPr>
        <b/>
        <sz val="11"/>
        <color theme="1"/>
        <rFont val="Cambria"/>
        <family val="1"/>
      </rPr>
      <t>cooling</t>
    </r>
    <r>
      <rPr>
        <sz val="11"/>
        <color theme="1"/>
        <rFont val="Cambria"/>
        <family val="1"/>
      </rPr>
      <t xml:space="preserve"> or interruption</t>
    </r>
  </si>
  <si>
    <r>
      <t>Δ</t>
    </r>
    <r>
      <rPr>
        <i/>
        <sz val="11"/>
        <color theme="1"/>
        <rFont val="Cambria"/>
        <family val="1"/>
      </rPr>
      <t>t</t>
    </r>
    <r>
      <rPr>
        <vertAlign val="subscript"/>
        <sz val="11"/>
        <color theme="1"/>
        <rFont val="Cambria"/>
        <family val="1"/>
      </rPr>
      <t>C;red;wknd;</t>
    </r>
    <r>
      <rPr>
        <i/>
        <vertAlign val="subscript"/>
        <sz val="11"/>
        <color theme="1"/>
        <rFont val="Cambria"/>
        <family val="1"/>
      </rPr>
      <t>ztc</t>
    </r>
  </si>
  <si>
    <r>
      <t>n</t>
    </r>
    <r>
      <rPr>
        <vertAlign val="subscript"/>
        <sz val="11"/>
        <color theme="1"/>
        <rFont val="Cambria"/>
        <family val="1"/>
      </rPr>
      <t>rep;C;red;wknd</t>
    </r>
    <r>
      <rPr>
        <i/>
        <vertAlign val="subscript"/>
        <sz val="11"/>
        <color theme="1"/>
        <rFont val="Cambria"/>
        <family val="1"/>
      </rPr>
      <t>;ztc</t>
    </r>
  </si>
  <si>
    <r>
      <t>f</t>
    </r>
    <r>
      <rPr>
        <vertAlign val="subscript"/>
        <sz val="11"/>
        <color theme="1"/>
        <rFont val="Cambria"/>
        <family val="1"/>
      </rPr>
      <t>DHU;C;</t>
    </r>
    <r>
      <rPr>
        <i/>
        <vertAlign val="subscript"/>
        <sz val="11"/>
        <color theme="1"/>
        <rFont val="Cambria"/>
        <family val="1"/>
      </rPr>
      <t>ss</t>
    </r>
  </si>
  <si>
    <r>
      <rPr>
        <i/>
        <sz val="10"/>
        <color theme="1"/>
        <rFont val="Arial"/>
        <family val="2"/>
        <scheme val="minor"/>
      </rPr>
      <t>R</t>
    </r>
    <r>
      <rPr>
        <vertAlign val="subscript"/>
        <sz val="10"/>
        <color theme="1"/>
        <rFont val="Arial"/>
        <family val="2"/>
        <scheme val="minor"/>
      </rPr>
      <t>c;eli_inp</t>
    </r>
    <r>
      <rPr>
        <sz val="10"/>
        <color theme="1"/>
        <rFont val="Arial"/>
        <family val="2"/>
        <scheme val="minor"/>
      </rPr>
      <t xml:space="preserve"> = </t>
    </r>
    <r>
      <rPr>
        <i/>
        <sz val="10"/>
        <color theme="1"/>
        <rFont val="Arial"/>
        <family val="2"/>
        <scheme val="minor"/>
      </rPr>
      <t>R</t>
    </r>
    <r>
      <rPr>
        <vertAlign val="subscript"/>
        <sz val="10"/>
        <color theme="1"/>
        <rFont val="Arial"/>
        <family val="2"/>
        <scheme val="minor"/>
      </rPr>
      <t>f;eff</t>
    </r>
    <r>
      <rPr>
        <sz val="10"/>
        <color theme="1"/>
        <rFont val="Arial"/>
        <family val="2"/>
        <scheme val="minor"/>
      </rPr>
      <t xml:space="preserve"> (to be copied manually from sheet "Calc_GrFl", Cell D11)</t>
    </r>
  </si>
  <si>
    <r>
      <rPr>
        <i/>
        <sz val="10"/>
        <color theme="1"/>
        <rFont val="Arial"/>
        <family val="2"/>
      </rPr>
      <t>a</t>
    </r>
    <r>
      <rPr>
        <vertAlign val="subscript"/>
        <sz val="10"/>
        <color theme="1"/>
        <rFont val="Arial"/>
        <family val="2"/>
      </rPr>
      <t>sol;eli</t>
    </r>
  </si>
  <si>
    <t xml:space="preserve">Month number in which the minimum external temperature occurs </t>
  </si>
  <si>
    <r>
      <t>R</t>
    </r>
    <r>
      <rPr>
        <vertAlign val="subscript"/>
        <sz val="11"/>
        <rFont val="Cambria"/>
        <family val="1"/>
      </rPr>
      <t>f</t>
    </r>
  </si>
  <si>
    <r>
      <t>A</t>
    </r>
    <r>
      <rPr>
        <vertAlign val="subscript"/>
        <sz val="11"/>
        <rFont val="Cambria"/>
        <family val="1"/>
      </rPr>
      <t>use;zt</t>
    </r>
  </si>
  <si>
    <r>
      <t>C</t>
    </r>
    <r>
      <rPr>
        <vertAlign val="subscript"/>
        <sz val="11"/>
        <rFont val="Cambria"/>
        <family val="1"/>
      </rPr>
      <t>int;zi</t>
    </r>
    <r>
      <rPr>
        <i/>
        <sz val="11"/>
        <rFont val="Cambria"/>
        <family val="1"/>
      </rPr>
      <t>/A</t>
    </r>
    <r>
      <rPr>
        <vertAlign val="subscript"/>
        <sz val="11"/>
        <rFont val="Cambria"/>
        <family val="1"/>
      </rPr>
      <t>use;zi</t>
    </r>
  </si>
  <si>
    <r>
      <t>J/(m</t>
    </r>
    <r>
      <rPr>
        <vertAlign val="superscript"/>
        <sz val="11"/>
        <rFont val="Cambria"/>
        <family val="1"/>
      </rPr>
      <t>2</t>
    </r>
    <r>
      <rPr>
        <sz val="11"/>
        <rFont val="Cambria"/>
        <family val="1"/>
      </rPr>
      <t>·K)</t>
    </r>
  </si>
  <si>
    <r>
      <t>q</t>
    </r>
    <r>
      <rPr>
        <vertAlign val="subscript"/>
        <sz val="11"/>
        <rFont val="Cambria"/>
        <family val="1"/>
      </rPr>
      <t>int;tot;24x7</t>
    </r>
  </si>
  <si>
    <r>
      <t>W/m</t>
    </r>
    <r>
      <rPr>
        <vertAlign val="superscript"/>
        <sz val="11"/>
        <rFont val="Cambria"/>
        <family val="1"/>
      </rPr>
      <t>2</t>
    </r>
  </si>
  <si>
    <r>
      <t>G</t>
    </r>
    <r>
      <rPr>
        <vertAlign val="subscript"/>
        <sz val="11"/>
        <rFont val="Cambria"/>
        <family val="1"/>
      </rPr>
      <t>int;24x7</t>
    </r>
    <r>
      <rPr>
        <sz val="11"/>
        <rFont val="Cambria"/>
        <family val="1"/>
      </rPr>
      <t>/</t>
    </r>
    <r>
      <rPr>
        <i/>
        <sz val="11"/>
        <rFont val="Cambria"/>
        <family val="1"/>
      </rPr>
      <t>A</t>
    </r>
    <r>
      <rPr>
        <vertAlign val="subscript"/>
        <sz val="11"/>
        <rFont val="Cambria"/>
        <family val="1"/>
      </rPr>
      <t>use</t>
    </r>
  </si>
  <si>
    <r>
      <t>kg/(m</t>
    </r>
    <r>
      <rPr>
        <vertAlign val="superscript"/>
        <sz val="11"/>
        <rFont val="Cambria"/>
        <family val="1"/>
      </rPr>
      <t>2</t>
    </r>
    <r>
      <rPr>
        <sz val="11"/>
        <rFont val="Cambria"/>
        <family val="1"/>
      </rPr>
      <t>.s)</t>
    </r>
  </si>
  <si>
    <r>
      <t>η</t>
    </r>
    <r>
      <rPr>
        <vertAlign val="subscript"/>
        <sz val="11"/>
        <rFont val="Cambria"/>
        <family val="1"/>
      </rPr>
      <t>HU;rvd</t>
    </r>
  </si>
  <si>
    <r>
      <t>Δx∙t</t>
    </r>
    <r>
      <rPr>
        <vertAlign val="subscript"/>
        <sz val="11"/>
        <rFont val="Cambria"/>
        <family val="1"/>
      </rPr>
      <t>a;sup</t>
    </r>
  </si>
  <si>
    <r>
      <t>Overall heat transfer coefficient for the thermal bridges, per thermal zone 
(</t>
    </r>
    <r>
      <rPr>
        <b/>
        <i/>
        <sz val="11"/>
        <color theme="1"/>
        <rFont val="Cambria"/>
        <family val="1"/>
      </rPr>
      <t>excl. ground floor which is covered in sheet "Input_GrFl"</t>
    </r>
    <r>
      <rPr>
        <sz val="11"/>
        <color theme="1"/>
        <rFont val="Cambria"/>
        <family val="1"/>
      </rPr>
      <t>)</t>
    </r>
  </si>
  <si>
    <r>
      <t>H</t>
    </r>
    <r>
      <rPr>
        <vertAlign val="subscript"/>
        <sz val="11"/>
        <color theme="1"/>
        <rFont val="Cambria"/>
        <family val="1"/>
      </rPr>
      <t>tr;tb;</t>
    </r>
    <r>
      <rPr>
        <i/>
        <vertAlign val="subscript"/>
        <sz val="11"/>
        <color theme="1"/>
        <rFont val="Cambria"/>
        <family val="1"/>
      </rPr>
      <t>zt &lt;excl. grfl&gt;</t>
    </r>
  </si>
  <si>
    <t>If V1 or V2: the fixed values in this sheet Input_0 will still be used for the monthly method, to calculate the monthly heat transfer and gains</t>
  </si>
  <si>
    <t>Geometrical data list
(ISO 52016-1:2017, Table 12)</t>
  </si>
  <si>
    <t>General data on the assessed object and application 
(ISO 52016-1:2017, Table 11)</t>
  </si>
  <si>
    <t>Thermal zone related input data list 
(ISO 52016-1:2017, Table 13)</t>
  </si>
  <si>
    <t>Building element related input data list
(ISO 52016-1:2017, Table 14)</t>
  </si>
  <si>
    <t>Input data related to conditions of use and technical building systems
(ISO 52016-1:2017, Table 16)</t>
  </si>
  <si>
    <t>Internal heat gains including recoverable heat losses and moisture production
(ISO 52016-1:2017, Table 18)</t>
  </si>
  <si>
    <t>Input data from ISO 52016-1:2017, Annex A / Annex B</t>
  </si>
  <si>
    <r>
      <t xml:space="preserve">Input according to </t>
    </r>
    <r>
      <rPr>
        <b/>
        <sz val="12"/>
        <rFont val="Arial"/>
        <family val="2"/>
        <scheme val="minor"/>
      </rPr>
      <t>ISO 52016-1:2017, 6.5.7 and 6.5.8</t>
    </r>
  </si>
  <si>
    <r>
      <t>φ</t>
    </r>
    <r>
      <rPr>
        <vertAlign val="subscript"/>
        <sz val="11"/>
        <rFont val="Cambria"/>
        <family val="1"/>
      </rPr>
      <t>V;24x7</t>
    </r>
  </si>
  <si>
    <t>ISO 52016-1:2017, Energy performance of buildings — Energy needs for heating and cooling, internal temperatures and sensible and latent heat loads — Part 1: Calculation procedures</t>
  </si>
  <si>
    <t>VCS</t>
  </si>
  <si>
    <t>Ventilative cooling demo operative?</t>
  </si>
  <si>
    <t xml:space="preserve"> 0 or 1</t>
  </si>
  <si>
    <t>Comfort level 0=low, 1=moderate; 2=high; per hour</t>
  </si>
  <si>
    <t>Weekday (Mo-Fri)</t>
  </si>
  <si>
    <t>Weekend (Sat+Sun)</t>
  </si>
  <si>
    <t>Comfort level</t>
  </si>
  <si>
    <t>Operation level</t>
  </si>
  <si>
    <t>High level set-point temperature for heating in conditioned space</t>
  </si>
  <si>
    <t>Low level set-point temperature for heating in conditioned space ("temp.set back")</t>
  </si>
  <si>
    <t>High level set-point temperature for cooling in conditioned space</t>
  </si>
  <si>
    <t>Extra moisture production during moderately occupied hrs</t>
  </si>
  <si>
    <t>Extra moisture production during highly occupied hrs</t>
  </si>
  <si>
    <t>Occupancy level 0=low, 1=moderate; 2=high; per hour</t>
  </si>
  <si>
    <t>Operation (1) level 0=off, 1=not yet used.; 2=on</t>
  </si>
  <si>
    <t>Operation (2) level 0=off, 1=not yet used.; 2=on</t>
  </si>
  <si>
    <t>Occupancy level</t>
  </si>
  <si>
    <t>Not yet used!</t>
  </si>
  <si>
    <t>Used for internal heat and moisture gains</t>
  </si>
  <si>
    <r>
      <t>φ</t>
    </r>
    <r>
      <rPr>
        <vertAlign val="subscript"/>
        <sz val="11"/>
        <rFont val="Cambria"/>
        <family val="1"/>
      </rPr>
      <t>V;comf2</t>
    </r>
  </si>
  <si>
    <r>
      <t>φ</t>
    </r>
    <r>
      <rPr>
        <vertAlign val="subscript"/>
        <sz val="11"/>
        <rFont val="Cambria"/>
        <family val="1"/>
      </rPr>
      <t>V;comf1</t>
    </r>
  </si>
  <si>
    <t>Residential: 0; office: 1</t>
  </si>
  <si>
    <t>ATTENTION: temperature can drop to low ('economy') temperature set point.
 set n to zero, not Δt!!
Example input: resid: 7; office: 13</t>
  </si>
  <si>
    <t>Example input: resid: 7; office: 5</t>
  </si>
  <si>
    <t>Example input: resid: 11; office: 8</t>
  </si>
  <si>
    <t>Example input: resid:5; office:0</t>
  </si>
  <si>
    <t>Example input: resid: 48; office: 48</t>
  </si>
  <si>
    <t>Example input: resid:0; office:1</t>
  </si>
  <si>
    <t>set n to zero, not Δt!!
Example input: resid: 48; office: 48</t>
  </si>
  <si>
    <r>
      <t>q</t>
    </r>
    <r>
      <rPr>
        <vertAlign val="subscript"/>
        <sz val="11"/>
        <rFont val="Cambria"/>
        <family val="1"/>
      </rPr>
      <t>int;tot;occ1</t>
    </r>
  </si>
  <si>
    <r>
      <t>q</t>
    </r>
    <r>
      <rPr>
        <vertAlign val="subscript"/>
        <sz val="11"/>
        <rFont val="Cambria"/>
        <family val="1"/>
      </rPr>
      <t>int;tot;occ2</t>
    </r>
  </si>
  <si>
    <r>
      <t>G</t>
    </r>
    <r>
      <rPr>
        <vertAlign val="subscript"/>
        <sz val="11"/>
        <rFont val="Cambria"/>
        <family val="1"/>
      </rPr>
      <t>int;occ1</t>
    </r>
    <r>
      <rPr>
        <sz val="11"/>
        <rFont val="Cambria"/>
        <family val="1"/>
      </rPr>
      <t>/</t>
    </r>
    <r>
      <rPr>
        <i/>
        <sz val="11"/>
        <rFont val="Cambria"/>
        <family val="1"/>
      </rPr>
      <t>A</t>
    </r>
    <r>
      <rPr>
        <vertAlign val="subscript"/>
        <sz val="11"/>
        <rFont val="Cambria"/>
        <family val="1"/>
      </rPr>
      <t>use</t>
    </r>
  </si>
  <si>
    <r>
      <t>G</t>
    </r>
    <r>
      <rPr>
        <vertAlign val="subscript"/>
        <sz val="11"/>
        <rFont val="Cambria"/>
        <family val="1"/>
      </rPr>
      <t>int;occ2</t>
    </r>
    <r>
      <rPr>
        <sz val="11"/>
        <rFont val="Cambria"/>
        <family val="1"/>
      </rPr>
      <t>/</t>
    </r>
    <r>
      <rPr>
        <i/>
        <sz val="11"/>
        <rFont val="Cambria"/>
        <family val="1"/>
      </rPr>
      <t>A</t>
    </r>
    <r>
      <rPr>
        <vertAlign val="subscript"/>
        <sz val="11"/>
        <rFont val="Cambria"/>
        <family val="1"/>
      </rPr>
      <t>use</t>
    </r>
  </si>
  <si>
    <r>
      <t>Occupancy pattern</t>
    </r>
    <r>
      <rPr>
        <sz val="11"/>
        <color theme="1"/>
        <rFont val="Cambria"/>
        <family val="1"/>
      </rPr>
      <t xml:space="preserve"> (see Notes)</t>
    </r>
  </si>
  <si>
    <t>Used for temperature control and ventilation</t>
  </si>
  <si>
    <t>Free text</t>
  </si>
  <si>
    <r>
      <rPr>
        <b/>
        <sz val="11"/>
        <rFont val="Cambria"/>
        <family val="1"/>
      </rPr>
      <t>Extra</t>
    </r>
    <r>
      <rPr>
        <sz val="11"/>
        <rFont val="Cambria"/>
        <family val="1"/>
      </rPr>
      <t xml:space="preserve"> ventilation flow during moderate comfort hrs</t>
    </r>
  </si>
  <si>
    <r>
      <rPr>
        <b/>
        <sz val="11"/>
        <rFont val="Cambria"/>
        <family val="1"/>
      </rPr>
      <t>Extra</t>
    </r>
    <r>
      <rPr>
        <sz val="11"/>
        <rFont val="Cambria"/>
        <family val="1"/>
      </rPr>
      <t xml:space="preserve"> ventilation flow during high comfort hrs</t>
    </r>
  </si>
  <si>
    <r>
      <rPr>
        <b/>
        <sz val="11"/>
        <rFont val="Cambria"/>
        <family val="1"/>
      </rPr>
      <t>Extra i</t>
    </r>
    <r>
      <rPr>
        <sz val="11"/>
        <rFont val="Cambria"/>
        <family val="1"/>
      </rPr>
      <t>nternal heat flow rate during moderately occupied hrs</t>
    </r>
  </si>
  <si>
    <r>
      <rPr>
        <b/>
        <sz val="11"/>
        <rFont val="Cambria"/>
        <family val="1"/>
      </rPr>
      <t xml:space="preserve">Extra </t>
    </r>
    <r>
      <rPr>
        <sz val="11"/>
        <rFont val="Cambria"/>
        <family val="1"/>
      </rPr>
      <t>internal heat flow rate during highly occupied hrs</t>
    </r>
  </si>
  <si>
    <t>(to enable a check on compatibility of input data sets)</t>
  </si>
  <si>
    <t>XLS on ISO 52016-1 version</t>
  </si>
  <si>
    <t>These data could in theory be derived from the hourly pattern for hourly calculations. However, it is not just a simple counting of hours per day occupated vs non-occupated: if these hours are divided over different parts of the day, the number of periods per day and length per intermittency is different</t>
  </si>
  <si>
    <r>
      <t>φ</t>
    </r>
    <r>
      <rPr>
        <vertAlign val="subscript"/>
        <sz val="11"/>
        <rFont val="Cambria"/>
        <family val="1"/>
      </rPr>
      <t>V;cool</t>
    </r>
  </si>
  <si>
    <r>
      <rPr>
        <b/>
        <sz val="11"/>
        <rFont val="Cambria"/>
        <family val="1"/>
      </rPr>
      <t>Extra</t>
    </r>
    <r>
      <rPr>
        <sz val="11"/>
        <rFont val="Cambria"/>
        <family val="1"/>
      </rPr>
      <t xml:space="preserve"> ventilation flow during cooling &amp; occupancy hrs</t>
    </r>
  </si>
  <si>
    <t>During moderate and high occupancy</t>
  </si>
  <si>
    <r>
      <rPr>
        <b/>
        <sz val="11"/>
        <rFont val="Cambria"/>
        <family val="1"/>
      </rPr>
      <t>Extra</t>
    </r>
    <r>
      <rPr>
        <sz val="11"/>
        <rFont val="Cambria"/>
        <family val="1"/>
      </rPr>
      <t xml:space="preserve"> ventilation flow for cooling</t>
    </r>
  </si>
  <si>
    <t>During moderate and high occupancy, no sophisticated control as for special ventilative cooling systems</t>
  </si>
  <si>
    <t>For hrly calculation: solar shading by obstacle number (1)</t>
  </si>
  <si>
    <t>For hrly calculation: solar shading by obstacle number (2)</t>
  </si>
  <si>
    <t>For hrly calculation: solar shading by overhang number</t>
  </si>
  <si>
    <t>For mnthly calculation: direct  shading reduction factor number</t>
  </si>
  <si>
    <t>Select number on sheet Calc_shade 
(in preparation)</t>
  </si>
  <si>
    <t>For example SV, S45, EV, E30, NV, WV,W135, etc. and e.g. HOR</t>
  </si>
  <si>
    <t>Moderate level set-point temperature for heating in conditioned space (not usable for monthly method)</t>
  </si>
  <si>
    <t>Moderate level set-point temperature for cooling in conditioned space (not usable for monthly method)</t>
  </si>
  <si>
    <t>Low level set-point temperature for cooling in conditioned space (no effect in monthly method)</t>
  </si>
  <si>
    <t>Convective fraction of the heating system per thermally conditioned zone (if system specific) (not usable for monthly method)</t>
  </si>
  <si>
    <t>Convective fraction of the cooling system per thermally conditioned zone (if system specific) (not usable for monthly method)</t>
  </si>
  <si>
    <t>From spreadsheet version 2: no longer used; give pattern in Input_p</t>
  </si>
  <si>
    <r>
      <t>Hourly calculation procedures</t>
    </r>
    <r>
      <rPr>
        <sz val="11"/>
        <color theme="1"/>
        <rFont val="Cambria"/>
        <family val="1"/>
      </rPr>
      <t>:</t>
    </r>
  </si>
  <si>
    <r>
      <t>Monthly calculation procedures</t>
    </r>
    <r>
      <rPr>
        <sz val="11"/>
        <color theme="1"/>
        <rFont val="Cambria"/>
        <family val="1"/>
      </rPr>
      <t>:</t>
    </r>
  </si>
  <si>
    <r>
      <t>Hourly  calculation procedures</t>
    </r>
    <r>
      <rPr>
        <sz val="11"/>
        <color theme="1"/>
        <rFont val="Cambria"/>
        <family val="1"/>
      </rPr>
      <t>:</t>
    </r>
  </si>
  <si>
    <r>
      <t>Hourly and monthly calculation procedures</t>
    </r>
    <r>
      <rPr>
        <sz val="11"/>
        <color theme="1"/>
        <rFont val="Cambria"/>
        <family val="1"/>
      </rPr>
      <t>:</t>
    </r>
  </si>
  <si>
    <t>Calculation method (in this input file: as much as possible combined)</t>
  </si>
  <si>
    <t>Notes on the specific input (optional)</t>
  </si>
  <si>
    <t>Only column D and column K are for input</t>
  </si>
  <si>
    <t>See VCS_special</t>
  </si>
  <si>
    <t>Only column D and column I are for input</t>
  </si>
  <si>
    <t xml:space="preserve">See sheet Method_input for general explanation on this file with input data </t>
  </si>
  <si>
    <t>Time independent input data per building element</t>
  </si>
  <si>
    <t>This spreadsheet:</t>
  </si>
  <si>
    <t>This spreadsheet is part of a series, to support the implementation and use of the set of (CEN, ISO) EPB standards</t>
  </si>
  <si>
    <t>(see below)</t>
  </si>
  <si>
    <t>Main related standard(s):</t>
  </si>
  <si>
    <t>Spreadsheet created by:</t>
  </si>
  <si>
    <t>Dick van Dijk (EPB Center expert)</t>
  </si>
  <si>
    <t>Contact:</t>
  </si>
  <si>
    <t>https://epb.center/contact/</t>
  </si>
  <si>
    <t>Date:</t>
  </si>
  <si>
    <t>Detailed info:</t>
  </si>
  <si>
    <t>See sheet "Explanation"</t>
  </si>
  <si>
    <t>The series of spreadsheets to support the implementation and use of the set of EPB standards:</t>
  </si>
  <si>
    <t>EPB spreadsheets:</t>
  </si>
  <si>
    <t>This spreadsheet is part of a series of spreadsheets to support the implementation and use of the set of (CEN, ISO) EPB standards</t>
  </si>
  <si>
    <t>Each of these spreadsheets complies with a specific template and follows specific rules</t>
  </si>
  <si>
    <t>Main purpose:</t>
  </si>
  <si>
    <t>The main purpose of these EPB spreadsheets is to support the implementation and use of the standards.</t>
  </si>
  <si>
    <t>They aim to demonstrate the validity of the calculation procedures and the required input and provided output data defined in the standard.</t>
  </si>
  <si>
    <t>They support the expert user of the standards, in particular those who want to review the content of the standard and those who want to translate the standard into software, to understand the correct interpretation of the formulae and calculation steps in the standard, or e.g. to explore the sensitivity for variations in input values.</t>
  </si>
  <si>
    <t>Some spreadsheets have been further developed to include more advanced features or to become more user friendly (see sheet "Explanation")</t>
  </si>
  <si>
    <t>Limitations:</t>
  </si>
  <si>
    <t>In general, these spreadsheets do not cover the full range of calculation options that are possible according to the standard to which it applies. This concerns e.g. the number of instances of a variable, the number of time intervals and/or special calculation cases.</t>
  </si>
  <si>
    <t>These spreadsheets cover only a single or a cluster of EPB standards and are not meant to perform a full energy performance calculation.</t>
  </si>
  <si>
    <t xml:space="preserve">Note also that these spreadsheets are mainly intended for testing and demonstration and therefore not aiming to be user friendly or to be protected against wrong or improper use. </t>
  </si>
  <si>
    <t>The spreadsheets related to the EPB standards are provided to demonstrate specific elements of the calculation procedures in the relevant standard(s). Consequently, they do not replace the EPB standards, but they shall be used along with the EPB standards.</t>
  </si>
  <si>
    <t>Responsible:</t>
  </si>
  <si>
    <t>In general, the preparation of the spreadsheet is a collective process in which several experts (including main developers of the standard) are involved</t>
  </si>
  <si>
    <t>See "Background" below for information on the first versions of (most of) these spreadsheets</t>
  </si>
  <si>
    <t>Acknowledgement:</t>
  </si>
  <si>
    <t>The EPB spreadsheets produced or upgraded after 2018 have been prepared under a contract with the European Union, represented by the European Commission (Service contract ENER/C3/2017-437/SI2-785.185). Start: 21 September 2018 for 3 years. 
See  "Background" for information on previous (2012-2017) versions of many of these spreadsheets</t>
  </si>
  <si>
    <t>Disclaimer:</t>
  </si>
  <si>
    <t>Although these spreadsheets have been developed with care, neither the authors or contributors warrant that the calculations and procedures in this spreadsheet are free of errors. The EPB Center expressly disclaims any liability or responsibility arising from use of this spreadsheet, or any consequences thereof. Any responsibility arising from the use of this spreadsheet lies with the user.</t>
  </si>
  <si>
    <t>The information and views set out in this document are those of the author(s) and do not necessarily reflect the official opinion of the European Union. Neither the European Union institutions and bodies nor any person acting on their behalf may be held responsible for the use which may be made of the information contained therein.</t>
  </si>
  <si>
    <t>Terms of use:</t>
  </si>
  <si>
    <t>The user is not allowed to redistribute a modified version of this spreadsheet.</t>
  </si>
  <si>
    <r>
      <t xml:space="preserve">The author(s) would appreciate your feed back on the spreadsheet (see </t>
    </r>
    <r>
      <rPr>
        <b/>
        <sz val="11"/>
        <rFont val="Cambria"/>
        <family val="1"/>
      </rPr>
      <t xml:space="preserve">Contact </t>
    </r>
    <r>
      <rPr>
        <sz val="11"/>
        <rFont val="Cambria"/>
        <family val="1"/>
      </rPr>
      <t>above)</t>
    </r>
  </si>
  <si>
    <t>More information:</t>
  </si>
  <si>
    <t>www.epb.center</t>
  </si>
  <si>
    <t>Background:</t>
  </si>
  <si>
    <t>First published versions of these spreadsheets were developed during 2012-2017, in the framework of the preparation and revision of the set of EN or ISO standards on the energy performance of buildings, to support the European "Energy Performance of Buildings Directive" recast 2010, under Mandate M/480 of the European Commission to CEN.</t>
  </si>
  <si>
    <t xml:space="preserve">These first versions were meant for use by  CEN and ISO Technical Committee(s) and the Working Group(s) working on the preparation or revision of the EPB-standard to which this spreadsheet applies. </t>
  </si>
  <si>
    <t>These first public versions of the spreadsheets were mainly intended to support checking  that all formulae in the standard under development were consistent and could be linked with other relevant (EPB) standards.</t>
  </si>
  <si>
    <t>Many of these spreadsheets have been developed parallel to the preparation of the set of EPB standards under the M/480 mandate from the European Commission (2012 - 2017) and do not necessarily reflect the final status of the standard.</t>
  </si>
  <si>
    <t xml:space="preserve">More information: </t>
  </si>
  <si>
    <t>https://epb.center/epb-standards/background/</t>
  </si>
  <si>
    <t>EPB standard:</t>
  </si>
  <si>
    <t>(EN) ISO 52016-1:2017</t>
  </si>
  <si>
    <t>Energy performance of buildings — Energy needs for heating and cooling, internal temperatures and sensible and latent heat loads — Part 1: Calculation procedures</t>
  </si>
  <si>
    <t>Responsible in ISO and/or CEN:</t>
  </si>
  <si>
    <t>ISO/TC 163/SC 2/WG 15 in collaboration with CEN/TC 89</t>
  </si>
  <si>
    <t>Convention:</t>
  </si>
  <si>
    <t>Font colors and/or cell shading on calculation sheet(s):</t>
  </si>
  <si>
    <t>red font</t>
  </si>
  <si>
    <t>input</t>
  </si>
  <si>
    <t>blue font</t>
  </si>
  <si>
    <t>calculated</t>
  </si>
  <si>
    <t>green font</t>
  </si>
  <si>
    <t>fixed</t>
  </si>
  <si>
    <t>black font</t>
  </si>
  <si>
    <t>set up, various</t>
  </si>
  <si>
    <t>yellow cell</t>
  </si>
  <si>
    <t>calculated with deviating formula</t>
  </si>
  <si>
    <t>Run:</t>
  </si>
  <si>
    <t>Status:</t>
  </si>
  <si>
    <t>Main features:</t>
  </si>
  <si>
    <t>Time intervals and period:</t>
  </si>
  <si>
    <t>Main limitations:</t>
  </si>
  <si>
    <t>Protection:</t>
  </si>
  <si>
    <t>The main reason is to prevent uncontrolled use and to keep technical support managable</t>
  </si>
  <si>
    <r>
      <t>CEN ISO/TR 52016-2,</t>
    </r>
    <r>
      <rPr>
        <i/>
        <sz val="11"/>
        <color theme="1"/>
        <rFont val="Cambria"/>
        <family val="1"/>
      </rPr>
      <t xml:space="preserve"> Energy performance of buildings </t>
    </r>
  </si>
  <si>
    <t>— Energy needs for heating and cooling, internal temperatures and sensible and latent heat loads</t>
  </si>
  <si>
    <t>— Part 2: Explanation and justification of ISO 52016-1 and ISO 52017-1</t>
  </si>
  <si>
    <t>Published June 2017</t>
  </si>
  <si>
    <t>Links:</t>
  </si>
  <si>
    <t>https://epb.center/documents/iso-52016-1/</t>
  </si>
  <si>
    <t>includes also links to published articles and more</t>
  </si>
  <si>
    <t>https://epb.center/documents/isotr-52016-2/</t>
  </si>
  <si>
    <t>Overview of the meaning of each sheet in this file</t>
  </si>
  <si>
    <t>Sheet</t>
  </si>
  <si>
    <t>INFO</t>
  </si>
  <si>
    <t>Common info for all EPB spreadsheets, including DISCLAIMER</t>
  </si>
  <si>
    <t>Red tab colour (do not touch) for INFO, Explanation and History</t>
  </si>
  <si>
    <t>Explanation</t>
  </si>
  <si>
    <t>Method_input</t>
  </si>
  <si>
    <t>Tabulated overview of all input data, according to common template for all EPB spreadsheets</t>
  </si>
  <si>
    <t>Green tab colour for Method_input/calculation/output</t>
  </si>
  <si>
    <t>Input_GrFl</t>
  </si>
  <si>
    <t>Extra, integrated: Tabulated overview of all input data for ISO 13370 (ground floor th transmission), according to common template for all EPB spreadsheets</t>
  </si>
  <si>
    <t>Yellow tab colour for extra sheets with I/O data or calculations</t>
  </si>
  <si>
    <t>Input_0</t>
  </si>
  <si>
    <t>Input to control the calculation parameters, to fill the data for the building elements; plus processing to prepare the equations</t>
  </si>
  <si>
    <t>Input_p</t>
  </si>
  <si>
    <t>Input to fill the 24/7 conditions of use; plus processing to prepare the equations</t>
  </si>
  <si>
    <t>History of this spreadsheet</t>
  </si>
  <si>
    <t>Date</t>
  </si>
  <si>
    <t>Developer</t>
  </si>
  <si>
    <t>Dick van Dijk</t>
  </si>
  <si>
    <t>FILE WITH INPUT DATA THAT CAN BE COPIED TO THE CALCULATION SPREADSHEET</t>
  </si>
  <si>
    <t>This file is protected against editing except for the cells where input is expected</t>
  </si>
  <si>
    <t>Explanation on this spreadsheet on ISO 52016-1 / INPUT DATA</t>
  </si>
  <si>
    <t xml:space="preserve"> Tab colour coding used to facilitate navigation:
</t>
  </si>
  <si>
    <t xml:space="preserve">In the calculation spreadsheet (sheet: Method_input) the name of this file can be filled in </t>
  </si>
  <si>
    <t>and a macro can be started that copies all input data from this file into the calculation file</t>
  </si>
  <si>
    <t>The calculation file can also be used directly, without separate input file,</t>
  </si>
  <si>
    <t>but using the separate input files enables an easy change of cases and exchange of cases between users</t>
  </si>
  <si>
    <t>See calculation file</t>
  </si>
  <si>
    <t>Not applicable for this file with Input data</t>
  </si>
  <si>
    <t>To avoid incompatibility issues, the macro starts with checking whether the same version of input file and calculation file is used.</t>
  </si>
  <si>
    <t>This is a separate file with all input data that are needed for a calculation case, except the climatic data</t>
  </si>
  <si>
    <t>Last timestep for hourly calculation</t>
  </si>
  <si>
    <t>First timestep (optionally incl. initializ. 31 days) for hourly calculation</t>
  </si>
  <si>
    <t>Special dynamics &lt;not provided yet&gt;</t>
  </si>
  <si>
    <t xml:space="preserve">Used in sheet Input_t, uses special VCS sheet;
 if =1: set also input extra vent. for cooling in monthly calc. </t>
  </si>
  <si>
    <r>
      <rPr>
        <sz val="11"/>
        <rFont val="Cambria"/>
        <family val="1"/>
      </rPr>
      <t xml:space="preserve">Replaces file: </t>
    </r>
    <r>
      <rPr>
        <sz val="11"/>
        <color rgb="FFFF0000"/>
        <rFont val="Cambria"/>
        <family val="1"/>
      </rPr>
      <t>None</t>
    </r>
    <r>
      <rPr>
        <sz val="11"/>
        <rFont val="Cambria"/>
        <family val="1"/>
      </rPr>
      <t xml:space="preserve">    Date: </t>
    </r>
    <r>
      <rPr>
        <sz val="11"/>
        <color rgb="FFFF0000"/>
        <rFont val="Cambria"/>
        <family val="1"/>
      </rPr>
      <t>not applicable</t>
    </r>
  </si>
  <si>
    <t>Demo input data file</t>
  </si>
  <si>
    <t>To copy the data from this file into the calculation spreadsheet: see Calculation spreadsheet, sheet: Method_input</t>
  </si>
  <si>
    <t>Published</t>
  </si>
  <si>
    <t>W/(m2K), W/K</t>
  </si>
  <si>
    <t>test note 00</t>
  </si>
  <si>
    <t>test note24</t>
  </si>
  <si>
    <t>test note 1</t>
  </si>
  <si>
    <t>test note</t>
  </si>
  <si>
    <t>test note first input</t>
  </si>
  <si>
    <t>test note last input</t>
  </si>
  <si>
    <t>BESTEST 600 (variations: 640, 900, 940, 600FF, 900FF)</t>
  </si>
  <si>
    <t>Specific for BESTEST....</t>
  </si>
  <si>
    <t>NOT APPLICABLE for BESTEST!!</t>
  </si>
  <si>
    <t xml:space="preserve">Groundfloor </t>
  </si>
  <si>
    <t>ground fl - as external element</t>
  </si>
  <si>
    <t>wall S</t>
  </si>
  <si>
    <t>wall E</t>
  </si>
  <si>
    <t>wall W</t>
  </si>
  <si>
    <t>wall N</t>
  </si>
  <si>
    <t>flat roof</t>
  </si>
  <si>
    <t>Case 600: continuous operation</t>
  </si>
  <si>
    <t>Lightweight, continuous operation</t>
  </si>
  <si>
    <t>- The format of some cells (e.g. size, number of decimals) may need to be improved</t>
  </si>
  <si>
    <t>Beta test version:</t>
  </si>
  <si>
    <t>Shoebox test cases</t>
  </si>
  <si>
    <t>HOR</t>
  </si>
  <si>
    <t>Convective fraction of the internal gains into the zone</t>
  </si>
  <si>
    <r>
      <t>f</t>
    </r>
    <r>
      <rPr>
        <vertAlign val="subscript"/>
        <sz val="11"/>
        <rFont val="Cambria"/>
        <family val="1"/>
      </rPr>
      <t>int;c</t>
    </r>
  </si>
  <si>
    <t>Table A/B.11</t>
  </si>
  <si>
    <t>H</t>
  </si>
  <si>
    <t>Convective fraction of the solar radiation into the zone</t>
  </si>
  <si>
    <r>
      <t>f</t>
    </r>
    <r>
      <rPr>
        <vertAlign val="subscript"/>
        <sz val="11"/>
        <rFont val="Cambria"/>
        <family val="1"/>
      </rPr>
      <t>sol;c</t>
    </r>
  </si>
  <si>
    <t>Table A/B.12</t>
  </si>
  <si>
    <t>M</t>
  </si>
  <si>
    <t>Average difference between external air temperature and sky temperature</t>
  </si>
  <si>
    <r>
      <t>Δϑ</t>
    </r>
    <r>
      <rPr>
        <vertAlign val="subscript"/>
        <sz val="11"/>
        <rFont val="Cambria"/>
        <family val="1"/>
      </rPr>
      <t>sky</t>
    </r>
  </si>
  <si>
    <t>-50 to +50</t>
  </si>
  <si>
    <t>H: Table A/B.19, M: Table A/B.31</t>
  </si>
  <si>
    <t>Moisture absorption (positive value) or desorption (negative value) in materials in the zone</t>
  </si>
  <si>
    <r>
      <rPr>
        <i/>
        <sz val="11"/>
        <color theme="1"/>
        <rFont val="Cambria"/>
        <family val="1"/>
      </rPr>
      <t>G</t>
    </r>
    <r>
      <rPr>
        <vertAlign val="subscript"/>
        <sz val="11"/>
        <color theme="1"/>
        <rFont val="Cambria"/>
        <family val="1"/>
      </rPr>
      <t>abs;ztc;t</t>
    </r>
  </si>
  <si>
    <t>kg/s</t>
  </si>
  <si>
    <t>-∞ to ∞</t>
  </si>
  <si>
    <t>Table A/B.20</t>
  </si>
  <si>
    <t>Dynamics correction factor for ventilation</t>
  </si>
  <si>
    <r>
      <rPr>
        <i/>
        <sz val="11"/>
        <color theme="1"/>
        <rFont val="Cambria"/>
        <family val="1"/>
      </rPr>
      <t>f</t>
    </r>
    <r>
      <rPr>
        <vertAlign val="subscript"/>
        <sz val="11"/>
        <color theme="1"/>
        <rFont val="Cambria"/>
        <family val="1"/>
      </rPr>
      <t>ve;dyn;k</t>
    </r>
  </si>
  <si>
    <t>Table A/B.28</t>
  </si>
  <si>
    <t>Reference numerical parameter for the gain utilization factor</t>
  </si>
  <si>
    <r>
      <t>a</t>
    </r>
    <r>
      <rPr>
        <vertAlign val="subscript"/>
        <sz val="11"/>
        <rFont val="Cambria"/>
        <family val="1"/>
      </rPr>
      <t>H;0</t>
    </r>
  </si>
  <si>
    <t>Table A/B.34</t>
  </si>
  <si>
    <t>Reference time constant for the gain utilization factor</t>
  </si>
  <si>
    <r>
      <t>t</t>
    </r>
    <r>
      <rPr>
        <vertAlign val="subscript"/>
        <sz val="11"/>
        <rFont val="Cambria"/>
        <family val="1"/>
      </rPr>
      <t>H;0</t>
    </r>
  </si>
  <si>
    <t>Reference numerical parameter for the loss utilization factor</t>
  </si>
  <si>
    <r>
      <t>a</t>
    </r>
    <r>
      <rPr>
        <vertAlign val="subscript"/>
        <sz val="11"/>
        <rFont val="Cambria"/>
        <family val="1"/>
      </rPr>
      <t>C;0</t>
    </r>
  </si>
  <si>
    <t>Table A/B.35</t>
  </si>
  <si>
    <t>Reference time constant for the loss utilization factor</t>
  </si>
  <si>
    <r>
      <t>t</t>
    </r>
    <r>
      <rPr>
        <vertAlign val="subscript"/>
        <sz val="11"/>
        <rFont val="Cambria"/>
        <family val="1"/>
      </rPr>
      <t>C;0</t>
    </r>
  </si>
  <si>
    <t>Correlation factor for intermittent cooling</t>
  </si>
  <si>
    <r>
      <rPr>
        <i/>
        <sz val="11"/>
        <color theme="1"/>
        <rFont val="Cambria"/>
        <family val="1"/>
      </rPr>
      <t>b</t>
    </r>
    <r>
      <rPr>
        <vertAlign val="subscript"/>
        <sz val="11"/>
        <color theme="1"/>
        <rFont val="Cambria"/>
        <family val="1"/>
      </rPr>
      <t>C;red;wknd</t>
    </r>
  </si>
  <si>
    <t>Table A/B.37</t>
  </si>
  <si>
    <t>2019.11.20</t>
  </si>
  <si>
    <t>First version of separate input data file</t>
  </si>
  <si>
    <t>2019-11-20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</si>
</sst>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
    <numFmt numFmtId="166" formatCode="_-* #,##0.00\ [$€-1]_-;\-* #,##0.00\ [$€-1]_-;_-* &quot;-&quot;??\ [$€-1]_-"/>
    <numFmt numFmtId="167" formatCode="0.0E+00"/>
  </numFmts>
  <fonts count="72" x14ac:knownFonts="1">
    <font>
      <sz val="11"/>
      <color theme="1"/>
      <name val="Arial"/>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i/>
      <sz val="10"/>
      <color theme="1"/>
      <name val="Arial"/>
      <family val="2"/>
    </font>
    <font>
      <vertAlign val="subscript"/>
      <sz val="10"/>
      <color theme="1"/>
      <name val="Arial"/>
      <family val="2"/>
    </font>
    <font>
      <sz val="10"/>
      <color theme="1"/>
      <name val="Arial"/>
      <family val="2"/>
      <scheme val="minor"/>
    </font>
    <font>
      <sz val="10"/>
      <color rgb="FFFF0000"/>
      <name val="Arial"/>
      <family val="2"/>
      <scheme val="minor"/>
    </font>
    <font>
      <sz val="10"/>
      <color rgb="FF0070C0"/>
      <name val="Arial"/>
      <family val="2"/>
      <scheme val="minor"/>
    </font>
    <font>
      <b/>
      <sz val="10"/>
      <color theme="1"/>
      <name val="Arial"/>
      <family val="2"/>
      <scheme val="minor"/>
    </font>
    <font>
      <sz val="10"/>
      <color rgb="FF00B050"/>
      <name val="Arial"/>
      <family val="2"/>
      <scheme val="minor"/>
    </font>
    <font>
      <i/>
      <vertAlign val="subscript"/>
      <sz val="10"/>
      <color theme="1"/>
      <name val="Arial"/>
      <family val="2"/>
    </font>
    <font>
      <i/>
      <sz val="10"/>
      <color theme="1"/>
      <name val="Arial"/>
      <family val="2"/>
      <scheme val="minor"/>
    </font>
    <font>
      <vertAlign val="subscript"/>
      <sz val="10"/>
      <color theme="1"/>
      <name val="Arial"/>
      <family val="2"/>
      <scheme val="minor"/>
    </font>
    <font>
      <sz val="10"/>
      <name val="Arial"/>
      <family val="2"/>
      <scheme val="minor"/>
    </font>
    <font>
      <sz val="10"/>
      <name val="Arial"/>
      <family val="2"/>
    </font>
    <font>
      <b/>
      <sz val="10"/>
      <name val="Arial"/>
      <family val="2"/>
    </font>
    <font>
      <sz val="11"/>
      <color rgb="FF00B050"/>
      <name val="Arial"/>
      <family val="2"/>
      <scheme val="minor"/>
    </font>
    <font>
      <sz val="11"/>
      <name val="Arial"/>
      <family val="2"/>
      <scheme val="minor"/>
    </font>
    <font>
      <b/>
      <sz val="10"/>
      <color rgb="FF0070C0"/>
      <name val="Arial"/>
      <family val="2"/>
      <scheme val="minor"/>
    </font>
    <font>
      <b/>
      <sz val="8"/>
      <color indexed="81"/>
      <name val="Tahoma"/>
      <family val="2"/>
    </font>
    <font>
      <sz val="8"/>
      <color indexed="81"/>
      <name val="Tahoma"/>
      <family val="2"/>
    </font>
    <font>
      <sz val="11"/>
      <color rgb="FFFF0000"/>
      <name val="Arial"/>
      <family val="2"/>
    </font>
    <font>
      <b/>
      <sz val="10"/>
      <name val="Arial"/>
      <family val="2"/>
      <scheme val="minor"/>
    </font>
    <font>
      <sz val="10"/>
      <name val="Arial"/>
      <family val="2"/>
    </font>
    <font>
      <b/>
      <vertAlign val="subscript"/>
      <sz val="10"/>
      <color theme="1"/>
      <name val="Arial"/>
      <family val="2"/>
      <scheme val="minor"/>
    </font>
    <font>
      <sz val="11"/>
      <name val="Arial"/>
      <family val="2"/>
    </font>
    <font>
      <sz val="11"/>
      <color theme="1"/>
      <name val="Cambria"/>
      <family val="1"/>
    </font>
    <font>
      <b/>
      <sz val="11"/>
      <color theme="1"/>
      <name val="Cambria"/>
      <family val="1"/>
    </font>
    <font>
      <b/>
      <i/>
      <sz val="11"/>
      <color theme="1"/>
      <name val="Cambria"/>
      <family val="1"/>
    </font>
    <font>
      <b/>
      <vertAlign val="superscript"/>
      <sz val="11"/>
      <color theme="1"/>
      <name val="Cambria"/>
      <family val="1"/>
    </font>
    <font>
      <i/>
      <sz val="11"/>
      <color theme="1"/>
      <name val="Cambria"/>
      <family val="1"/>
    </font>
    <font>
      <sz val="10"/>
      <name val="Cambria"/>
      <family val="1"/>
    </font>
    <font>
      <sz val="11"/>
      <name val="Cambria"/>
      <family val="1"/>
    </font>
    <font>
      <b/>
      <vertAlign val="subscript"/>
      <sz val="10"/>
      <name val="Arial"/>
      <family val="2"/>
      <scheme val="minor"/>
    </font>
    <font>
      <vertAlign val="subscript"/>
      <sz val="10"/>
      <name val="Arial"/>
      <family val="2"/>
      <scheme val="minor"/>
    </font>
    <font>
      <sz val="12"/>
      <name val="Arial"/>
      <family val="2"/>
      <scheme val="minor"/>
    </font>
    <font>
      <b/>
      <sz val="12"/>
      <color rgb="FF0070C0"/>
      <name val="Arial"/>
      <family val="2"/>
      <scheme val="minor"/>
    </font>
    <font>
      <sz val="12"/>
      <color theme="1"/>
      <name val="Arial"/>
      <family val="2"/>
      <scheme val="minor"/>
    </font>
    <font>
      <b/>
      <sz val="12"/>
      <name val="Arial"/>
      <family val="2"/>
      <scheme val="minor"/>
    </font>
    <font>
      <i/>
      <vertAlign val="subscript"/>
      <sz val="11"/>
      <color theme="1"/>
      <name val="Cambria"/>
      <family val="1"/>
    </font>
    <font>
      <b/>
      <sz val="11"/>
      <name val="Cambria"/>
      <family val="1"/>
    </font>
    <font>
      <i/>
      <sz val="9"/>
      <name val="Cambria"/>
      <family val="1"/>
    </font>
    <font>
      <vertAlign val="superscript"/>
      <sz val="11"/>
      <name val="Cambria"/>
      <family val="1"/>
    </font>
    <font>
      <sz val="11"/>
      <color rgb="FFFF0000"/>
      <name val="Cambria"/>
      <family val="1"/>
    </font>
    <font>
      <vertAlign val="superscript"/>
      <sz val="11"/>
      <color theme="1"/>
      <name val="Cambria"/>
      <family val="1"/>
    </font>
    <font>
      <vertAlign val="subscript"/>
      <sz val="8"/>
      <name val="Cambria"/>
      <family val="1"/>
    </font>
    <font>
      <i/>
      <sz val="10"/>
      <name val="Cambria"/>
      <family val="1"/>
    </font>
    <font>
      <sz val="8"/>
      <name val="Cambria"/>
      <family val="1"/>
    </font>
    <font>
      <i/>
      <sz val="11"/>
      <name val="Cambria"/>
      <family val="1"/>
    </font>
    <font>
      <sz val="11"/>
      <color theme="1"/>
      <name val="Arial"/>
      <family val="2"/>
      <scheme val="minor"/>
    </font>
    <font>
      <vertAlign val="subscript"/>
      <sz val="11"/>
      <name val="Cambria"/>
      <family val="1"/>
    </font>
    <font>
      <sz val="11"/>
      <color rgb="FF0070C0"/>
      <name val="Cambria"/>
      <family val="1"/>
    </font>
    <font>
      <b/>
      <sz val="11"/>
      <color rgb="FF0070C0"/>
      <name val="Cambria"/>
      <family val="1"/>
    </font>
    <font>
      <sz val="11"/>
      <color indexed="10"/>
      <name val="Cambria"/>
      <family val="1"/>
    </font>
    <font>
      <vertAlign val="subscript"/>
      <sz val="11"/>
      <color theme="1"/>
      <name val="Cambria"/>
      <family val="1"/>
    </font>
    <font>
      <b/>
      <sz val="11"/>
      <color rgb="FFFF0000"/>
      <name val="Cambria"/>
      <family val="1"/>
    </font>
    <font>
      <b/>
      <i/>
      <sz val="11"/>
      <name val="Cambria"/>
      <family val="1"/>
    </font>
    <font>
      <i/>
      <sz val="10"/>
      <name val="Arial"/>
      <family val="2"/>
      <scheme val="minor"/>
    </font>
    <font>
      <b/>
      <i/>
      <sz val="10"/>
      <name val="Arial"/>
      <family val="2"/>
      <scheme val="minor"/>
    </font>
    <font>
      <sz val="10"/>
      <color rgb="FF0000FF"/>
      <name val="Arial"/>
      <family val="2"/>
      <scheme val="minor"/>
    </font>
    <font>
      <b/>
      <sz val="14"/>
      <name val="Cambria"/>
      <family val="1"/>
    </font>
    <font>
      <sz val="11"/>
      <color rgb="FF00B050"/>
      <name val="Cambria"/>
      <family val="1"/>
    </font>
    <font>
      <u/>
      <sz val="11"/>
      <color theme="10"/>
      <name val="Arial"/>
      <family val="2"/>
      <scheme val="minor"/>
    </font>
    <font>
      <sz val="11"/>
      <color theme="1"/>
      <name val="Arial"/>
      <family val="2"/>
    </font>
    <font>
      <sz val="11"/>
      <color theme="3" tint="-0.249977111117893"/>
      <name val="Cambria"/>
      <family val="1"/>
    </font>
    <font>
      <i/>
      <sz val="11"/>
      <color rgb="FFFF0000"/>
      <name val="Cambria"/>
      <family val="1"/>
    </font>
    <font>
      <u/>
      <sz val="11"/>
      <color theme="10"/>
      <name val="Cambria"/>
      <family val="1"/>
    </font>
    <font>
      <sz val="10"/>
      <color rgb="FFFF0000"/>
      <name val="Arial"/>
      <family val="2"/>
    </font>
  </fonts>
  <fills count="20">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FF66"/>
        <bgColor indexed="64"/>
      </patternFill>
    </fill>
    <fill>
      <patternFill patternType="solid">
        <fgColor theme="6" tint="0.59999389629810485"/>
        <bgColor indexed="64"/>
      </patternFill>
    </fill>
    <fill>
      <patternFill patternType="solid">
        <fgColor rgb="FFFFCCCC"/>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39997558519241921"/>
        <bgColor indexed="64"/>
      </patternFill>
    </fill>
  </fills>
  <borders count="4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8">
    <xf numFmtId="0" fontId="0" fillId="0" borderId="0"/>
    <xf numFmtId="0" fontId="18" fillId="0" borderId="0"/>
    <xf numFmtId="166" fontId="18" fillId="0" borderId="0" applyFont="0" applyFill="0" applyBorder="0" applyAlignment="0" applyProtection="0"/>
    <xf numFmtId="0" fontId="27" fillId="0" borderId="0"/>
    <xf numFmtId="0" fontId="18" fillId="0" borderId="0"/>
    <xf numFmtId="0" fontId="66" fillId="0" borderId="0" applyNumberFormat="0" applyFill="0" applyBorder="0" applyAlignment="0" applyProtection="0"/>
    <xf numFmtId="0" fontId="53" fillId="0" borderId="0"/>
    <xf numFmtId="0" fontId="67" fillId="0" borderId="0"/>
  </cellStyleXfs>
  <cellXfs count="511">
    <xf numFmtId="0" fontId="0" fillId="0" borderId="0" xfId="0"/>
    <xf numFmtId="0" fontId="10" fillId="0" borderId="11" xfId="0" applyFont="1" applyBorder="1" applyAlignment="1" applyProtection="1">
      <alignment horizontal="right"/>
      <protection locked="0"/>
    </xf>
    <xf numFmtId="2" fontId="10" fillId="0" borderId="11" xfId="0" applyNumberFormat="1" applyFont="1" applyBorder="1" applyProtection="1">
      <protection locked="0"/>
    </xf>
    <xf numFmtId="1" fontId="10" fillId="0" borderId="11" xfId="0" applyNumberFormat="1" applyFont="1" applyBorder="1" applyProtection="1">
      <protection locked="0"/>
    </xf>
    <xf numFmtId="165" fontId="10" fillId="0" borderId="11" xfId="0" applyNumberFormat="1" applyFont="1" applyBorder="1" applyProtection="1">
      <protection locked="0"/>
    </xf>
    <xf numFmtId="0" fontId="47" fillId="0" borderId="11" xfId="1" applyFont="1" applyFill="1" applyBorder="1" applyAlignment="1" applyProtection="1">
      <alignment horizontal="center" vertical="center" wrapText="1"/>
      <protection locked="0"/>
    </xf>
    <xf numFmtId="0" fontId="47" fillId="0" borderId="11" xfId="1" applyFont="1" applyBorder="1" applyAlignment="1" applyProtection="1">
      <alignment horizontal="center" vertical="center" wrapText="1"/>
      <protection locked="0"/>
    </xf>
    <xf numFmtId="167" fontId="47" fillId="0" borderId="11" xfId="1" applyNumberFormat="1" applyFont="1" applyFill="1" applyBorder="1" applyAlignment="1" applyProtection="1">
      <alignment horizontal="center" vertical="center" wrapText="1"/>
      <protection locked="0"/>
    </xf>
    <xf numFmtId="0" fontId="47" fillId="0" borderId="11" xfId="3" applyFont="1" applyFill="1" applyBorder="1" applyAlignment="1" applyProtection="1">
      <alignment horizontal="center" vertical="center" wrapText="1"/>
      <protection locked="0"/>
    </xf>
    <xf numFmtId="0" fontId="47" fillId="0" borderId="11" xfId="0" applyFont="1" applyFill="1" applyBorder="1" applyAlignment="1" applyProtection="1">
      <alignment horizontal="center"/>
      <protection locked="0"/>
    </xf>
    <xf numFmtId="2" fontId="47" fillId="0" borderId="11" xfId="3" applyNumberFormat="1" applyFont="1" applyFill="1" applyBorder="1" applyAlignment="1" applyProtection="1">
      <alignment horizontal="center" vertical="center" wrapText="1"/>
      <protection locked="0"/>
    </xf>
    <xf numFmtId="0" fontId="47" fillId="0" borderId="11" xfId="3" applyFont="1" applyBorder="1" applyAlignment="1" applyProtection="1">
      <alignment horizontal="center" vertical="center" wrapText="1"/>
      <protection locked="0"/>
    </xf>
    <xf numFmtId="0" fontId="57" fillId="0" borderId="12" xfId="1" applyFont="1" applyFill="1" applyBorder="1" applyProtection="1">
      <protection locked="0"/>
    </xf>
    <xf numFmtId="0" fontId="57" fillId="0" borderId="28" xfId="1" applyFont="1" applyFill="1" applyBorder="1" applyProtection="1">
      <protection locked="0"/>
    </xf>
    <xf numFmtId="0" fontId="47" fillId="0" borderId="27" xfId="1" applyFont="1" applyFill="1" applyBorder="1" applyAlignment="1" applyProtection="1">
      <alignment horizontal="center" vertical="center" wrapText="1"/>
      <protection locked="0"/>
    </xf>
    <xf numFmtId="165" fontId="47" fillId="0" borderId="11" xfId="3" applyNumberFormat="1" applyFont="1" applyFill="1" applyBorder="1" applyAlignment="1" applyProtection="1">
      <alignment horizontal="center" vertical="center" wrapText="1"/>
      <protection locked="0"/>
    </xf>
    <xf numFmtId="0" fontId="36" fillId="0" borderId="0" xfId="4" applyFont="1" applyAlignment="1">
      <alignment vertical="top" wrapText="1"/>
    </xf>
    <xf numFmtId="0" fontId="36" fillId="0" borderId="0" xfId="4" applyFont="1" applyAlignment="1">
      <alignment horizontal="left" vertical="top"/>
    </xf>
    <xf numFmtId="0" fontId="36" fillId="0" borderId="0" xfId="4" applyFont="1"/>
    <xf numFmtId="0" fontId="64" fillId="6" borderId="1" xfId="4" applyFont="1" applyFill="1" applyBorder="1" applyAlignment="1">
      <alignment vertical="top"/>
    </xf>
    <xf numFmtId="0" fontId="64" fillId="6" borderId="2" xfId="4" applyFont="1" applyFill="1" applyBorder="1" applyAlignment="1">
      <alignment vertical="top"/>
    </xf>
    <xf numFmtId="0" fontId="60" fillId="0" borderId="12" xfId="4" applyFont="1" applyFill="1" applyBorder="1" applyAlignment="1">
      <alignment horizontal="left" vertical="top"/>
    </xf>
    <xf numFmtId="0" fontId="60" fillId="0" borderId="36" xfId="4" applyFont="1" applyBorder="1"/>
    <xf numFmtId="0" fontId="52" fillId="0" borderId="3" xfId="4" applyFont="1" applyBorder="1" applyAlignment="1">
      <alignment vertical="top" wrapText="1"/>
    </xf>
    <xf numFmtId="0" fontId="44" fillId="0" borderId="37" xfId="4" applyFont="1" applyFill="1" applyBorder="1" applyAlignment="1">
      <alignment horizontal="left" vertical="top"/>
    </xf>
    <xf numFmtId="0" fontId="44" fillId="0" borderId="12" xfId="4" applyFont="1" applyBorder="1" applyAlignment="1">
      <alignment vertical="top" wrapText="1"/>
    </xf>
    <xf numFmtId="0" fontId="59" fillId="17" borderId="28" xfId="4" applyFont="1" applyFill="1" applyBorder="1" applyAlignment="1">
      <alignment horizontal="left" vertical="top" wrapText="1"/>
    </xf>
    <xf numFmtId="0" fontId="44" fillId="0" borderId="3" xfId="4" applyFont="1" applyBorder="1" applyAlignment="1">
      <alignment vertical="top" wrapText="1"/>
    </xf>
    <xf numFmtId="0" fontId="44" fillId="0" borderId="34" xfId="4" applyFont="1" applyBorder="1" applyAlignment="1">
      <alignment vertical="top" wrapText="1"/>
    </xf>
    <xf numFmtId="0" fontId="47" fillId="17" borderId="35" xfId="4" applyFont="1" applyFill="1" applyBorder="1" applyAlignment="1">
      <alignment horizontal="left" vertical="top"/>
    </xf>
    <xf numFmtId="0" fontId="44" fillId="0" borderId="38" xfId="4" applyFont="1" applyBorder="1" applyAlignment="1">
      <alignment vertical="top" wrapText="1"/>
    </xf>
    <xf numFmtId="0" fontId="47" fillId="17" borderId="39" xfId="4" applyFont="1" applyFill="1" applyBorder="1" applyAlignment="1">
      <alignment horizontal="left" vertical="top"/>
    </xf>
    <xf numFmtId="0" fontId="36" fillId="0" borderId="37" xfId="4" applyFont="1" applyBorder="1" applyAlignment="1">
      <alignment horizontal="left" vertical="top"/>
    </xf>
    <xf numFmtId="0" fontId="44" fillId="17" borderId="28" xfId="4" applyFont="1" applyFill="1" applyBorder="1" applyAlignment="1">
      <alignment horizontal="left" vertical="top" wrapText="1"/>
    </xf>
    <xf numFmtId="0" fontId="36" fillId="0" borderId="3" xfId="4" applyFont="1" applyBorder="1" applyAlignment="1">
      <alignment vertical="top" wrapText="1"/>
    </xf>
    <xf numFmtId="14" fontId="65" fillId="17" borderId="36" xfId="4" quotePrefix="1" applyNumberFormat="1" applyFont="1" applyFill="1" applyBorder="1" applyAlignment="1">
      <alignment horizontal="left" vertical="top"/>
    </xf>
    <xf numFmtId="14" fontId="36" fillId="0" borderId="37" xfId="4" quotePrefix="1" applyNumberFormat="1" applyFont="1" applyFill="1" applyBorder="1" applyAlignment="1">
      <alignment horizontal="left" vertical="top"/>
    </xf>
    <xf numFmtId="0" fontId="44" fillId="0" borderId="13" xfId="4" applyFont="1" applyBorder="1" applyAlignment="1">
      <alignment vertical="top" wrapText="1"/>
    </xf>
    <xf numFmtId="14" fontId="36" fillId="0" borderId="30" xfId="4" quotePrefix="1" applyNumberFormat="1" applyFont="1" applyBorder="1" applyAlignment="1">
      <alignment horizontal="left" vertical="top"/>
    </xf>
    <xf numFmtId="0" fontId="64" fillId="6" borderId="15" xfId="4" applyFont="1" applyFill="1" applyBorder="1" applyAlignment="1">
      <alignment horizontal="left" vertical="top"/>
    </xf>
    <xf numFmtId="0" fontId="64" fillId="6" borderId="16" xfId="4" applyFont="1" applyFill="1" applyBorder="1" applyAlignment="1">
      <alignment horizontal="left" vertical="top"/>
    </xf>
    <xf numFmtId="0" fontId="44" fillId="0" borderId="0" xfId="4" applyFont="1" applyFill="1" applyAlignment="1">
      <alignment vertical="top"/>
    </xf>
    <xf numFmtId="0" fontId="36" fillId="0" borderId="0" xfId="4" applyFont="1" applyFill="1" applyAlignment="1">
      <alignment horizontal="left" vertical="top"/>
    </xf>
    <xf numFmtId="0" fontId="44" fillId="0" borderId="40" xfId="4" applyFont="1" applyBorder="1" applyAlignment="1">
      <alignment vertical="top" wrapText="1"/>
    </xf>
    <xf numFmtId="0" fontId="36" fillId="0" borderId="29" xfId="4" applyFont="1" applyFill="1" applyBorder="1" applyAlignment="1">
      <alignment horizontal="left" vertical="top" wrapText="1"/>
    </xf>
    <xf numFmtId="0" fontId="36" fillId="0" borderId="41" xfId="4" applyFont="1" applyBorder="1" applyAlignment="1">
      <alignment vertical="top" wrapText="1"/>
    </xf>
    <xf numFmtId="0" fontId="36" fillId="0" borderId="30" xfId="4" applyFont="1" applyFill="1" applyBorder="1" applyAlignment="1">
      <alignment horizontal="left" vertical="top"/>
    </xf>
    <xf numFmtId="0" fontId="36" fillId="0" borderId="0" xfId="4" applyFont="1" applyBorder="1" applyAlignment="1">
      <alignment vertical="top" wrapText="1"/>
    </xf>
    <xf numFmtId="0" fontId="36" fillId="0" borderId="0" xfId="4" applyFont="1" applyFill="1" applyBorder="1" applyAlignment="1">
      <alignment horizontal="left" vertical="top"/>
    </xf>
    <xf numFmtId="0" fontId="36" fillId="0" borderId="42" xfId="4" applyFont="1" applyBorder="1" applyAlignment="1">
      <alignment vertical="top" wrapText="1"/>
    </xf>
    <xf numFmtId="0" fontId="36" fillId="0" borderId="28" xfId="4" applyFont="1" applyFill="1" applyBorder="1" applyAlignment="1">
      <alignment horizontal="left" vertical="top" wrapText="1"/>
    </xf>
    <xf numFmtId="0" fontId="36" fillId="0" borderId="30" xfId="4" applyFont="1" applyFill="1" applyBorder="1" applyAlignment="1">
      <alignment horizontal="left" vertical="top" wrapText="1"/>
    </xf>
    <xf numFmtId="0" fontId="36" fillId="0" borderId="0" xfId="4" applyFont="1" applyBorder="1"/>
    <xf numFmtId="0" fontId="36" fillId="0" borderId="29" xfId="4" applyFont="1" applyBorder="1" applyAlignment="1">
      <alignment wrapText="1"/>
    </xf>
    <xf numFmtId="0" fontId="44" fillId="0" borderId="42" xfId="4" applyFont="1" applyBorder="1" applyAlignment="1">
      <alignment vertical="top" wrapText="1"/>
    </xf>
    <xf numFmtId="0" fontId="36" fillId="0" borderId="0" xfId="4" applyFont="1" applyFill="1" applyBorder="1" applyAlignment="1">
      <alignment horizontal="left" vertical="top" wrapText="1"/>
    </xf>
    <xf numFmtId="0" fontId="44" fillId="0" borderId="24" xfId="4" applyFont="1" applyBorder="1" applyAlignment="1">
      <alignment vertical="top" wrapText="1"/>
    </xf>
    <xf numFmtId="0" fontId="36" fillId="0" borderId="26" xfId="4" applyFont="1" applyFill="1" applyBorder="1" applyAlignment="1">
      <alignment horizontal="left" vertical="top" wrapText="1"/>
    </xf>
    <xf numFmtId="0" fontId="44" fillId="0" borderId="0" xfId="4" applyFont="1" applyBorder="1" applyAlignment="1">
      <alignment vertical="top" wrapText="1"/>
    </xf>
    <xf numFmtId="0" fontId="36" fillId="0" borderId="29" xfId="4" applyFont="1" applyBorder="1" applyAlignment="1">
      <alignment horizontal="left" vertical="top" wrapText="1"/>
    </xf>
    <xf numFmtId="0" fontId="36" fillId="0" borderId="30" xfId="4" applyFont="1" applyBorder="1" applyAlignment="1">
      <alignment horizontal="left" vertical="top" wrapText="1"/>
    </xf>
    <xf numFmtId="0" fontId="66" fillId="0" borderId="26" xfId="5" applyFill="1" applyBorder="1" applyAlignment="1">
      <alignment horizontal="left" vertical="top" wrapText="1"/>
    </xf>
    <xf numFmtId="0" fontId="44" fillId="0" borderId="0" xfId="4" applyFont="1" applyFill="1" applyBorder="1" applyAlignment="1">
      <alignment horizontal="left" vertical="top"/>
    </xf>
    <xf numFmtId="0" fontId="36" fillId="0" borderId="35" xfId="4" applyFont="1" applyBorder="1" applyAlignment="1">
      <alignment wrapText="1"/>
    </xf>
    <xf numFmtId="0" fontId="36" fillId="0" borderId="41" xfId="4" applyFont="1" applyBorder="1"/>
    <xf numFmtId="0" fontId="66" fillId="0" borderId="43" xfId="5" applyBorder="1"/>
    <xf numFmtId="0" fontId="31" fillId="0" borderId="0" xfId="6" applyFont="1"/>
    <xf numFmtId="0" fontId="30" fillId="0" borderId="0" xfId="6" applyFont="1"/>
    <xf numFmtId="0" fontId="30" fillId="0" borderId="0" xfId="6" applyFont="1" applyAlignment="1">
      <alignment wrapText="1"/>
    </xf>
    <xf numFmtId="0" fontId="31" fillId="0" borderId="0" xfId="6" quotePrefix="1" applyFont="1"/>
    <xf numFmtId="0" fontId="34" fillId="0" borderId="0" xfId="7" applyFont="1"/>
    <xf numFmtId="0" fontId="47" fillId="0" borderId="1" xfId="6" applyFont="1" applyBorder="1"/>
    <xf numFmtId="0" fontId="47" fillId="0" borderId="2" xfId="6" applyFont="1" applyBorder="1"/>
    <xf numFmtId="0" fontId="31" fillId="0" borderId="0" xfId="6" applyFont="1" applyFill="1" applyBorder="1"/>
    <xf numFmtId="0" fontId="30" fillId="0" borderId="0" xfId="6" applyFont="1" applyFill="1" applyBorder="1"/>
    <xf numFmtId="0" fontId="55" fillId="0" borderId="3" xfId="6" applyFont="1" applyBorder="1"/>
    <xf numFmtId="0" fontId="55" fillId="0" borderId="37" xfId="6" applyFont="1" applyBorder="1"/>
    <xf numFmtId="0" fontId="65" fillId="0" borderId="3" xfId="6" applyFont="1" applyBorder="1"/>
    <xf numFmtId="0" fontId="65" fillId="0" borderId="37" xfId="6" applyFont="1" applyBorder="1"/>
    <xf numFmtId="0" fontId="30" fillId="0" borderId="3" xfId="6" applyFont="1" applyBorder="1"/>
    <xf numFmtId="0" fontId="30" fillId="0" borderId="37" xfId="6" applyFont="1" applyBorder="1"/>
    <xf numFmtId="0" fontId="55" fillId="2" borderId="44" xfId="6" applyFont="1" applyFill="1" applyBorder="1"/>
    <xf numFmtId="0" fontId="68" fillId="0" borderId="45" xfId="6" applyFont="1" applyBorder="1"/>
    <xf numFmtId="0" fontId="47" fillId="0" borderId="0" xfId="6" applyFont="1"/>
    <xf numFmtId="0" fontId="31" fillId="0" borderId="0" xfId="6" applyFont="1" applyFill="1"/>
    <xf numFmtId="0" fontId="30" fillId="0" borderId="0" xfId="6" applyFont="1" applyFill="1"/>
    <xf numFmtId="0" fontId="31" fillId="0" borderId="0" xfId="7" applyFont="1"/>
    <xf numFmtId="0" fontId="30" fillId="0" borderId="0" xfId="7" applyFont="1"/>
    <xf numFmtId="0" fontId="31" fillId="0" borderId="0" xfId="7" applyFont="1" applyAlignment="1">
      <alignment wrapText="1"/>
    </xf>
    <xf numFmtId="0" fontId="30" fillId="0" borderId="0" xfId="6" applyFont="1" applyFill="1" applyAlignment="1">
      <alignment wrapText="1"/>
    </xf>
    <xf numFmtId="0" fontId="34" fillId="0" borderId="0" xfId="6" applyFont="1" applyFill="1"/>
    <xf numFmtId="0" fontId="34" fillId="0" borderId="0" xfId="6" applyFont="1"/>
    <xf numFmtId="0" fontId="36" fillId="0" borderId="0" xfId="6" applyFont="1" applyFill="1" applyAlignment="1">
      <alignment wrapText="1"/>
    </xf>
    <xf numFmtId="0" fontId="66" fillId="0" borderId="0" xfId="5" applyFill="1"/>
    <xf numFmtId="0" fontId="66" fillId="0" borderId="0" xfId="5"/>
    <xf numFmtId="0" fontId="31" fillId="6" borderId="1" xfId="6" quotePrefix="1" applyFont="1" applyFill="1" applyBorder="1"/>
    <xf numFmtId="0" fontId="31" fillId="6" borderId="7" xfId="6" applyFont="1" applyFill="1" applyBorder="1"/>
    <xf numFmtId="0" fontId="31" fillId="6" borderId="2" xfId="6" applyFont="1" applyFill="1" applyBorder="1"/>
    <xf numFmtId="0" fontId="44" fillId="0" borderId="12" xfId="4" applyFont="1" applyFill="1" applyBorder="1" applyAlignment="1">
      <alignment horizontal="right" vertical="center" wrapText="1"/>
    </xf>
    <xf numFmtId="0" fontId="44" fillId="0" borderId="11" xfId="4" applyFont="1" applyFill="1" applyBorder="1" applyAlignment="1">
      <alignment horizontal="left" vertical="center" wrapText="1"/>
    </xf>
    <xf numFmtId="0" fontId="44" fillId="0" borderId="28" xfId="4" applyFont="1" applyFill="1" applyBorder="1" applyAlignment="1">
      <alignment vertical="center" wrapText="1"/>
    </xf>
    <xf numFmtId="0" fontId="69" fillId="0" borderId="0" xfId="6" quotePrefix="1" applyFont="1" applyAlignment="1">
      <alignment wrapText="1"/>
    </xf>
    <xf numFmtId="0" fontId="44" fillId="0" borderId="0" xfId="4" applyFont="1" applyFill="1" applyBorder="1" applyAlignment="1">
      <alignment vertical="center" wrapText="1"/>
    </xf>
    <xf numFmtId="0" fontId="36" fillId="18" borderId="12" xfId="4" applyFont="1" applyFill="1" applyBorder="1" applyAlignment="1">
      <alignment horizontal="right" vertical="center" wrapText="1"/>
    </xf>
    <xf numFmtId="0" fontId="36" fillId="18" borderId="11" xfId="4" applyFont="1" applyFill="1" applyBorder="1" applyAlignment="1">
      <alignment horizontal="left" vertical="center" wrapText="1"/>
    </xf>
    <xf numFmtId="0" fontId="36" fillId="18" borderId="28" xfId="4" applyFont="1" applyFill="1" applyBorder="1" applyAlignment="1">
      <alignment vertical="center" wrapText="1"/>
    </xf>
    <xf numFmtId="0" fontId="69" fillId="0" borderId="0" xfId="4" applyFont="1" applyFill="1" applyBorder="1" applyAlignment="1">
      <alignment vertical="center" wrapText="1"/>
    </xf>
    <xf numFmtId="0" fontId="36" fillId="0" borderId="0" xfId="4" applyFont="1" applyFill="1" applyBorder="1" applyAlignment="1">
      <alignment vertical="center" wrapText="1"/>
    </xf>
    <xf numFmtId="0" fontId="36" fillId="19" borderId="12" xfId="4" applyFont="1" applyFill="1" applyBorder="1" applyAlignment="1">
      <alignment horizontal="right" vertical="center" wrapText="1"/>
    </xf>
    <xf numFmtId="0" fontId="36" fillId="19" borderId="11" xfId="4" applyFont="1" applyFill="1" applyBorder="1" applyAlignment="1">
      <alignment horizontal="left" vertical="center" wrapText="1"/>
    </xf>
    <xf numFmtId="0" fontId="36" fillId="19" borderId="28" xfId="4" applyFont="1" applyFill="1" applyBorder="1" applyAlignment="1">
      <alignment vertical="center" wrapText="1"/>
    </xf>
    <xf numFmtId="0" fontId="36" fillId="13" borderId="12" xfId="4" applyFont="1" applyFill="1" applyBorder="1" applyAlignment="1">
      <alignment horizontal="right" vertical="center" wrapText="1"/>
    </xf>
    <xf numFmtId="0" fontId="36" fillId="13" borderId="11" xfId="4" applyFont="1" applyFill="1" applyBorder="1" applyAlignment="1">
      <alignment horizontal="left" vertical="center" wrapText="1"/>
    </xf>
    <xf numFmtId="0" fontId="36" fillId="13" borderId="28" xfId="4" applyFont="1" applyFill="1" applyBorder="1" applyAlignment="1">
      <alignment vertical="center" wrapText="1"/>
    </xf>
    <xf numFmtId="0" fontId="30" fillId="0" borderId="0" xfId="6" applyFont="1" applyFill="1" applyBorder="1" applyAlignment="1">
      <alignment vertical="center" wrapText="1"/>
    </xf>
    <xf numFmtId="0" fontId="30" fillId="0" borderId="0" xfId="6" quotePrefix="1" applyFont="1"/>
    <xf numFmtId="0" fontId="31" fillId="0" borderId="11" xfId="6" applyFont="1" applyBorder="1"/>
    <xf numFmtId="0" fontId="31" fillId="0" borderId="11" xfId="6" applyFont="1" applyBorder="1" applyAlignment="1">
      <alignment wrapText="1"/>
    </xf>
    <xf numFmtId="0" fontId="30" fillId="0" borderId="11" xfId="6" applyFont="1" applyFill="1" applyBorder="1" applyAlignment="1">
      <alignment vertical="top"/>
    </xf>
    <xf numFmtId="0" fontId="30" fillId="0" borderId="11" xfId="6" applyFont="1" applyBorder="1" applyAlignment="1">
      <alignment vertical="top"/>
    </xf>
    <xf numFmtId="0" fontId="30" fillId="0" borderId="11" xfId="6" applyFont="1" applyBorder="1" applyAlignment="1">
      <alignment wrapText="1"/>
    </xf>
    <xf numFmtId="0" fontId="30" fillId="0" borderId="0" xfId="6" applyFont="1" applyFill="1" applyAlignment="1">
      <alignment vertical="top"/>
    </xf>
    <xf numFmtId="0" fontId="70" fillId="0" borderId="0" xfId="5" applyFont="1"/>
    <xf numFmtId="0" fontId="30" fillId="0" borderId="11" xfId="6" applyFont="1" applyFill="1" applyBorder="1" applyAlignment="1">
      <alignment wrapText="1"/>
    </xf>
    <xf numFmtId="0" fontId="30" fillId="0" borderId="11" xfId="6" quotePrefix="1" applyFont="1" applyFill="1" applyBorder="1" applyAlignment="1">
      <alignment vertical="top"/>
    </xf>
    <xf numFmtId="0" fontId="30" fillId="0" borderId="11" xfId="6" quotePrefix="1" applyFont="1" applyFill="1" applyBorder="1" applyAlignment="1">
      <alignment wrapText="1"/>
    </xf>
    <xf numFmtId="14" fontId="47" fillId="17" borderId="36" xfId="4" quotePrefix="1" applyNumberFormat="1" applyFont="1" applyFill="1" applyBorder="1" applyAlignment="1">
      <alignment horizontal="left" vertical="top"/>
    </xf>
    <xf numFmtId="0" fontId="59" fillId="12" borderId="37" xfId="4" applyFont="1" applyFill="1" applyBorder="1" applyAlignment="1">
      <alignment horizontal="left" vertical="top" wrapText="1"/>
    </xf>
    <xf numFmtId="0" fontId="12" fillId="0" borderId="0" xfId="0" applyFont="1" applyFill="1" applyProtection="1"/>
    <xf numFmtId="0" fontId="30" fillId="0" borderId="0" xfId="0" applyFont="1" applyFill="1" applyProtection="1"/>
    <xf numFmtId="0" fontId="29" fillId="0" borderId="0" xfId="3" applyFont="1" applyAlignment="1" applyProtection="1">
      <alignment horizontal="center" vertical="center" wrapText="1"/>
    </xf>
    <xf numFmtId="0" fontId="29" fillId="0" borderId="0" xfId="3" applyFont="1" applyAlignment="1" applyProtection="1">
      <alignment horizontal="center" wrapText="1"/>
    </xf>
    <xf numFmtId="0" fontId="29" fillId="0" borderId="0" xfId="3" applyFont="1" applyAlignment="1" applyProtection="1">
      <alignment horizontal="center" vertical="center"/>
    </xf>
    <xf numFmtId="0" fontId="36" fillId="9" borderId="0" xfId="3" applyFont="1" applyFill="1" applyAlignment="1" applyProtection="1">
      <alignment horizontal="right" vertical="center" wrapText="1"/>
    </xf>
    <xf numFmtId="165" fontId="36" fillId="9" borderId="0" xfId="3" applyNumberFormat="1" applyFont="1" applyFill="1" applyAlignment="1" applyProtection="1">
      <alignment horizontal="center" vertical="center" wrapText="1"/>
    </xf>
    <xf numFmtId="0" fontId="36" fillId="9" borderId="0" xfId="3" quotePrefix="1" applyFont="1" applyFill="1" applyAlignment="1" applyProtection="1">
      <alignment horizontal="left" vertical="center"/>
    </xf>
    <xf numFmtId="0" fontId="36" fillId="9" borderId="0" xfId="3" applyFont="1" applyFill="1" applyAlignment="1" applyProtection="1">
      <alignment horizontal="center" vertical="center" wrapText="1"/>
    </xf>
    <xf numFmtId="0" fontId="36" fillId="0" borderId="0" xfId="3" applyFont="1" applyAlignment="1" applyProtection="1">
      <alignment horizontal="center" vertical="center" wrapText="1"/>
    </xf>
    <xf numFmtId="0" fontId="30" fillId="0" borderId="0" xfId="0" applyFont="1" applyFill="1" applyBorder="1" applyAlignment="1" applyProtection="1">
      <alignment horizontal="left"/>
    </xf>
    <xf numFmtId="0" fontId="53" fillId="0" borderId="0" xfId="0" applyFont="1" applyFill="1" applyBorder="1" applyProtection="1"/>
    <xf numFmtId="0" fontId="29" fillId="0" borderId="0" xfId="3" applyFont="1" applyBorder="1" applyAlignment="1" applyProtection="1">
      <alignment horizontal="center" vertical="center" wrapText="1"/>
    </xf>
    <xf numFmtId="0" fontId="36" fillId="0" borderId="11" xfId="3" applyFont="1" applyFill="1" applyBorder="1" applyAlignment="1" applyProtection="1">
      <alignment horizontal="left" vertical="center" wrapText="1"/>
    </xf>
    <xf numFmtId="0" fontId="36" fillId="0" borderId="11" xfId="3" applyFont="1" applyBorder="1" applyAlignment="1" applyProtection="1">
      <alignment horizontal="left" vertical="center" wrapText="1"/>
    </xf>
    <xf numFmtId="0" fontId="44" fillId="0" borderId="11" xfId="3" applyFont="1" applyFill="1" applyBorder="1" applyAlignment="1" applyProtection="1">
      <alignment horizontal="center" vertical="center" wrapText="1"/>
    </xf>
    <xf numFmtId="0" fontId="36" fillId="0" borderId="0" xfId="3" applyFont="1" applyBorder="1" applyAlignment="1" applyProtection="1">
      <alignment horizontal="center" vertical="center" wrapText="1"/>
    </xf>
    <xf numFmtId="0" fontId="36" fillId="0" borderId="0" xfId="0" applyFont="1" applyFill="1" applyBorder="1" applyAlignment="1" applyProtection="1">
      <alignment horizontal="right"/>
    </xf>
    <xf numFmtId="0" fontId="30" fillId="0" borderId="0" xfId="0" applyFont="1" applyFill="1" applyBorder="1" applyAlignment="1" applyProtection="1">
      <alignment horizontal="right"/>
    </xf>
    <xf numFmtId="0" fontId="44" fillId="0" borderId="0" xfId="3" applyFont="1" applyFill="1" applyBorder="1" applyAlignment="1" applyProtection="1">
      <alignment horizontal="center" vertical="center" wrapText="1"/>
    </xf>
    <xf numFmtId="0" fontId="20" fillId="0" borderId="0" xfId="0" applyFont="1" applyBorder="1" applyProtection="1"/>
    <xf numFmtId="0" fontId="30" fillId="0" borderId="11" xfId="0" applyFont="1" applyBorder="1" applyAlignment="1" applyProtection="1">
      <alignment wrapText="1"/>
    </xf>
    <xf numFmtId="0" fontId="29" fillId="0" borderId="11" xfId="3" applyFont="1" applyBorder="1" applyAlignment="1" applyProtection="1">
      <alignment horizontal="center" vertical="center" wrapText="1"/>
    </xf>
    <xf numFmtId="0" fontId="36" fillId="0" borderId="11" xfId="3" applyFont="1" applyBorder="1" applyAlignment="1" applyProtection="1">
      <alignment horizontal="center" vertical="center" wrapText="1"/>
    </xf>
    <xf numFmtId="0" fontId="47" fillId="0" borderId="11" xfId="3" applyFont="1" applyBorder="1" applyAlignment="1" applyProtection="1">
      <alignment horizontal="center" vertical="center" wrapText="1"/>
    </xf>
    <xf numFmtId="0" fontId="21" fillId="0" borderId="0" xfId="0" applyFont="1" applyFill="1" applyBorder="1" applyAlignment="1" applyProtection="1">
      <alignment horizontal="right"/>
    </xf>
    <xf numFmtId="0" fontId="47" fillId="0" borderId="11" xfId="3" applyFont="1" applyBorder="1" applyAlignment="1" applyProtection="1">
      <alignment horizontal="left" vertical="center"/>
    </xf>
    <xf numFmtId="0" fontId="31" fillId="0" borderId="19" xfId="0" applyFont="1" applyBorder="1" applyAlignment="1" applyProtection="1">
      <alignment horizontal="center" vertical="center" wrapText="1"/>
    </xf>
    <xf numFmtId="0" fontId="31" fillId="0" borderId="11" xfId="0" applyFont="1" applyBorder="1" applyAlignment="1" applyProtection="1">
      <alignment horizontal="center" vertical="center" wrapText="1"/>
    </xf>
    <xf numFmtId="0" fontId="31" fillId="9" borderId="11" xfId="0" applyFont="1" applyFill="1" applyBorder="1" applyAlignment="1" applyProtection="1">
      <alignment horizontal="center" vertical="center" wrapText="1"/>
    </xf>
    <xf numFmtId="0" fontId="44" fillId="0" borderId="11" xfId="3" applyFont="1" applyBorder="1" applyAlignment="1" applyProtection="1">
      <alignment horizontal="center" vertical="center" wrapText="1"/>
    </xf>
    <xf numFmtId="0" fontId="29" fillId="0" borderId="0" xfId="3" applyFont="1" applyFill="1" applyBorder="1" applyAlignment="1" applyProtection="1">
      <alignment horizontal="center" wrapText="1"/>
    </xf>
    <xf numFmtId="0" fontId="25" fillId="0" borderId="0" xfId="3" applyFont="1" applyFill="1" applyAlignment="1" applyProtection="1">
      <alignment horizontal="left" vertical="center"/>
    </xf>
    <xf numFmtId="0" fontId="29" fillId="0" borderId="0" xfId="3" applyFont="1" applyFill="1" applyAlignment="1" applyProtection="1">
      <alignment horizontal="center" vertical="center" wrapText="1"/>
    </xf>
    <xf numFmtId="0" fontId="60" fillId="6" borderId="11" xfId="3" applyFont="1" applyFill="1" applyBorder="1" applyAlignment="1" applyProtection="1">
      <alignment horizontal="left" vertical="center" wrapText="1"/>
    </xf>
    <xf numFmtId="0" fontId="44" fillId="6" borderId="11" xfId="3" applyFont="1" applyFill="1" applyBorder="1" applyAlignment="1" applyProtection="1">
      <alignment horizontal="center" vertical="center" wrapText="1"/>
    </xf>
    <xf numFmtId="0" fontId="44" fillId="2" borderId="11" xfId="3" applyFont="1" applyFill="1" applyBorder="1" applyAlignment="1" applyProtection="1">
      <alignment horizontal="center" vertical="center" wrapText="1"/>
    </xf>
    <xf numFmtId="0" fontId="44" fillId="0" borderId="19" xfId="3" applyFont="1" applyBorder="1" applyAlignment="1" applyProtection="1">
      <alignment horizontal="center" vertical="center" wrapText="1"/>
    </xf>
    <xf numFmtId="0" fontId="44" fillId="9" borderId="19" xfId="3" applyFont="1" applyFill="1" applyBorder="1" applyAlignment="1" applyProtection="1">
      <alignment horizontal="center" vertical="center" wrapText="1"/>
    </xf>
    <xf numFmtId="0" fontId="36" fillId="0" borderId="22" xfId="3" applyFont="1" applyBorder="1" applyAlignment="1" applyProtection="1">
      <alignment horizontal="center" vertical="center" wrapText="1"/>
    </xf>
    <xf numFmtId="0" fontId="36" fillId="0" borderId="22" xfId="3" applyFont="1" applyFill="1" applyBorder="1" applyAlignment="1" applyProtection="1">
      <alignment horizontal="left" vertical="center" wrapText="1"/>
    </xf>
    <xf numFmtId="0" fontId="25" fillId="0" borderId="11" xfId="3" applyFont="1" applyFill="1" applyBorder="1" applyAlignment="1" applyProtection="1">
      <alignment horizontal="left" vertical="center" wrapText="1"/>
    </xf>
    <xf numFmtId="0" fontId="30" fillId="0" borderId="11" xfId="0" applyFont="1" applyBorder="1" applyAlignment="1" applyProtection="1">
      <alignment vertical="center" wrapText="1"/>
    </xf>
    <xf numFmtId="0" fontId="30" fillId="0" borderId="11" xfId="0" applyFont="1" applyBorder="1" applyAlignment="1" applyProtection="1">
      <alignment vertical="center"/>
    </xf>
    <xf numFmtId="0" fontId="30" fillId="0" borderId="11" xfId="0" applyFont="1" applyBorder="1" applyAlignment="1" applyProtection="1">
      <alignment horizontal="center" vertical="center" wrapText="1"/>
    </xf>
    <xf numFmtId="0" fontId="30" fillId="9" borderId="11" xfId="0" applyFont="1" applyFill="1" applyBorder="1" applyAlignment="1" applyProtection="1">
      <alignment horizontal="center" vertical="center" wrapText="1"/>
    </xf>
    <xf numFmtId="0" fontId="30" fillId="0" borderId="11" xfId="0" applyFont="1" applyBorder="1" applyAlignment="1" applyProtection="1">
      <alignment horizontal="justify" vertical="center" wrapText="1"/>
    </xf>
    <xf numFmtId="0" fontId="30" fillId="0" borderId="11" xfId="0" applyFont="1" applyBorder="1" applyAlignment="1" applyProtection="1">
      <alignment horizontal="left" vertical="center" wrapText="1"/>
    </xf>
    <xf numFmtId="0" fontId="30" fillId="0" borderId="11" xfId="0" quotePrefix="1" applyFont="1" applyBorder="1" applyAlignment="1" applyProtection="1">
      <alignment vertical="center"/>
    </xf>
    <xf numFmtId="0" fontId="36" fillId="0" borderId="11" xfId="3" quotePrefix="1" applyFont="1" applyBorder="1" applyAlignment="1" applyProtection="1">
      <alignment horizontal="center" vertical="center" wrapText="1"/>
    </xf>
    <xf numFmtId="0" fontId="36" fillId="9" borderId="11" xfId="3" applyFont="1" applyFill="1" applyBorder="1" applyAlignment="1" applyProtection="1">
      <alignment horizontal="center" vertical="center" wrapText="1"/>
    </xf>
    <xf numFmtId="0" fontId="44" fillId="0" borderId="22" xfId="3" applyFont="1" applyBorder="1" applyAlignment="1" applyProtection="1">
      <alignment horizontal="center" vertical="center" wrapText="1"/>
    </xf>
    <xf numFmtId="0" fontId="32" fillId="6" borderId="11" xfId="0" applyFont="1" applyFill="1" applyBorder="1" applyAlignment="1" applyProtection="1">
      <alignment wrapText="1"/>
    </xf>
    <xf numFmtId="0" fontId="30" fillId="6" borderId="11" xfId="0" applyFont="1" applyFill="1" applyBorder="1" applyAlignment="1" applyProtection="1">
      <alignment vertical="center"/>
    </xf>
    <xf numFmtId="0" fontId="30" fillId="6" borderId="11" xfId="0" applyFont="1" applyFill="1" applyBorder="1" applyAlignment="1" applyProtection="1">
      <alignment horizontal="center" vertical="center" wrapText="1"/>
    </xf>
    <xf numFmtId="0" fontId="36" fillId="0" borderId="11" xfId="3" applyFont="1" applyFill="1" applyBorder="1" applyAlignment="1" applyProtection="1">
      <alignment wrapText="1"/>
    </xf>
    <xf numFmtId="0" fontId="52" fillId="0" borderId="11" xfId="3" applyFont="1" applyFill="1" applyBorder="1" applyAlignment="1" applyProtection="1">
      <alignment horizontal="center" vertical="center"/>
    </xf>
    <xf numFmtId="0" fontId="36" fillId="0" borderId="11" xfId="3" applyFont="1" applyFill="1" applyBorder="1" applyAlignment="1" applyProtection="1">
      <alignment horizontal="center" vertical="center"/>
    </xf>
    <xf numFmtId="0" fontId="47" fillId="0" borderId="11" xfId="3" applyFont="1" applyFill="1" applyBorder="1" applyAlignment="1" applyProtection="1">
      <alignment horizontal="center" vertical="center" wrapText="1"/>
    </xf>
    <xf numFmtId="0" fontId="30" fillId="0" borderId="22" xfId="0" applyFont="1" applyBorder="1" applyAlignment="1" applyProtection="1">
      <alignment horizontal="center" vertical="center" wrapText="1"/>
    </xf>
    <xf numFmtId="0" fontId="30" fillId="0" borderId="11" xfId="0" applyFont="1" applyFill="1" applyBorder="1" applyAlignment="1" applyProtection="1">
      <alignment horizontal="justify" vertical="center"/>
    </xf>
    <xf numFmtId="0" fontId="34" fillId="0" borderId="11" xfId="0" applyFont="1" applyBorder="1" applyAlignment="1" applyProtection="1">
      <alignment horizontal="center" vertical="center"/>
    </xf>
    <xf numFmtId="0" fontId="52" fillId="0" borderId="11" xfId="3" applyFont="1" applyBorder="1" applyAlignment="1" applyProtection="1">
      <alignment horizontal="center" vertical="center"/>
    </xf>
    <xf numFmtId="0" fontId="34" fillId="0" borderId="11" xfId="0" applyFont="1" applyBorder="1" applyAlignment="1" applyProtection="1">
      <alignment horizontal="center" vertical="center" wrapText="1"/>
    </xf>
    <xf numFmtId="0" fontId="36" fillId="2" borderId="22" xfId="3" quotePrefix="1" applyFont="1" applyFill="1" applyBorder="1" applyAlignment="1" applyProtection="1">
      <alignment horizontal="center" vertical="center" wrapText="1"/>
    </xf>
    <xf numFmtId="0" fontId="30" fillId="7" borderId="11" xfId="0" applyFont="1" applyFill="1" applyBorder="1" applyAlignment="1" applyProtection="1">
      <alignment horizontal="right" vertical="center" wrapText="1"/>
    </xf>
    <xf numFmtId="0" fontId="55" fillId="7" borderId="11" xfId="0" applyFont="1" applyFill="1" applyBorder="1" applyAlignment="1" applyProtection="1">
      <alignment horizontal="center"/>
    </xf>
    <xf numFmtId="0" fontId="30" fillId="7" borderId="11" xfId="0" applyFont="1" applyFill="1" applyBorder="1" applyAlignment="1" applyProtection="1">
      <alignment horizontal="center" vertical="center" wrapText="1"/>
    </xf>
    <xf numFmtId="0" fontId="32" fillId="6" borderId="0" xfId="0" applyFont="1" applyFill="1" applyAlignment="1" applyProtection="1">
      <alignment wrapText="1"/>
    </xf>
    <xf numFmtId="0" fontId="30" fillId="0" borderId="11" xfId="0" applyFont="1" applyFill="1" applyBorder="1" applyAlignment="1" applyProtection="1">
      <alignment horizontal="justify" vertical="center" wrapText="1"/>
    </xf>
    <xf numFmtId="0" fontId="34" fillId="0" borderId="22" xfId="0" applyFont="1" applyBorder="1" applyAlignment="1" applyProtection="1">
      <alignment horizontal="center" vertical="center" wrapText="1"/>
    </xf>
    <xf numFmtId="0" fontId="34" fillId="6" borderId="11" xfId="0" applyFont="1" applyFill="1" applyBorder="1" applyAlignment="1" applyProtection="1">
      <alignment horizontal="center" vertical="center"/>
    </xf>
    <xf numFmtId="0" fontId="31" fillId="0" borderId="11" xfId="0" applyFont="1" applyBorder="1" applyProtection="1"/>
    <xf numFmtId="0" fontId="34" fillId="0" borderId="11" xfId="0" applyFont="1" applyFill="1" applyBorder="1" applyAlignment="1" applyProtection="1">
      <alignment horizontal="center" vertical="center" wrapText="1"/>
    </xf>
    <xf numFmtId="0" fontId="30" fillId="0" borderId="11" xfId="0" applyFont="1" applyFill="1" applyBorder="1" applyAlignment="1" applyProtection="1">
      <alignment horizontal="center" vertical="center" wrapText="1"/>
    </xf>
    <xf numFmtId="0" fontId="30" fillId="2" borderId="0" xfId="0" applyFont="1" applyFill="1" applyAlignment="1" applyProtection="1">
      <alignment wrapText="1"/>
    </xf>
    <xf numFmtId="0" fontId="36" fillId="0" borderId="22" xfId="3" applyFont="1" applyBorder="1" applyAlignment="1" applyProtection="1">
      <alignment horizontal="left" vertical="center" wrapText="1"/>
    </xf>
    <xf numFmtId="0" fontId="36" fillId="0" borderId="19" xfId="3" applyFont="1" applyFill="1" applyBorder="1" applyAlignment="1" applyProtection="1">
      <alignment horizontal="left" wrapText="1"/>
    </xf>
    <xf numFmtId="2" fontId="47" fillId="0" borderId="11" xfId="3" applyNumberFormat="1" applyFont="1" applyFill="1" applyBorder="1" applyAlignment="1" applyProtection="1">
      <alignment horizontal="center" vertical="center" wrapText="1"/>
    </xf>
    <xf numFmtId="0" fontId="31" fillId="0" borderId="11" xfId="0" applyFont="1" applyFill="1" applyBorder="1" applyProtection="1"/>
    <xf numFmtId="0" fontId="34" fillId="0" borderId="11" xfId="0" applyFont="1" applyFill="1" applyBorder="1" applyAlignment="1" applyProtection="1">
      <alignment horizontal="center" vertical="center"/>
    </xf>
    <xf numFmtId="2" fontId="36" fillId="9" borderId="11" xfId="3" applyNumberFormat="1" applyFont="1" applyFill="1" applyBorder="1" applyAlignment="1" applyProtection="1">
      <alignment horizontal="center" vertical="center" wrapText="1"/>
    </xf>
    <xf numFmtId="0" fontId="36" fillId="2" borderId="22" xfId="3" applyFont="1" applyFill="1" applyBorder="1" applyAlignment="1" applyProtection="1">
      <alignment horizontal="left" vertical="center" wrapText="1"/>
    </xf>
    <xf numFmtId="2" fontId="36" fillId="0" borderId="11" xfId="3" applyNumberFormat="1" applyFont="1" applyFill="1" applyBorder="1" applyAlignment="1" applyProtection="1">
      <alignment horizontal="center" vertical="center" wrapText="1"/>
    </xf>
    <xf numFmtId="0" fontId="31" fillId="15" borderId="11" xfId="0" applyFont="1" applyFill="1" applyBorder="1" applyAlignment="1" applyProtection="1">
      <alignment horizontal="justify" vertical="center" wrapText="1"/>
    </xf>
    <xf numFmtId="0" fontId="56" fillId="0" borderId="11" xfId="0" applyFont="1" applyFill="1" applyBorder="1" applyAlignment="1" applyProtection="1">
      <alignment horizontal="center" vertical="center" wrapText="1"/>
    </xf>
    <xf numFmtId="0" fontId="30" fillId="2" borderId="22" xfId="0" applyFont="1" applyFill="1" applyBorder="1" applyAlignment="1" applyProtection="1">
      <alignment horizontal="left" vertical="center" wrapText="1"/>
    </xf>
    <xf numFmtId="0" fontId="30" fillId="12" borderId="22" xfId="0" applyFont="1" applyFill="1" applyBorder="1" applyAlignment="1" applyProtection="1">
      <alignment horizontal="left" vertical="center" wrapText="1"/>
    </xf>
    <xf numFmtId="0" fontId="36" fillId="13" borderId="22" xfId="3" applyFont="1" applyFill="1" applyBorder="1" applyAlignment="1" applyProtection="1">
      <alignment horizontal="left" vertical="center" wrapText="1"/>
    </xf>
    <xf numFmtId="0" fontId="32" fillId="6" borderId="11" xfId="0" applyFont="1" applyFill="1" applyBorder="1" applyAlignment="1" applyProtection="1">
      <alignment horizontal="center" vertical="center"/>
    </xf>
    <xf numFmtId="0" fontId="52" fillId="0" borderId="21" xfId="3" applyFont="1" applyBorder="1" applyAlignment="1" applyProtection="1">
      <alignment horizontal="center" vertical="center"/>
    </xf>
    <xf numFmtId="165" fontId="47" fillId="0" borderId="11" xfId="3" applyNumberFormat="1" applyFont="1" applyFill="1" applyBorder="1" applyAlignment="1" applyProtection="1">
      <alignment horizontal="center" vertical="center" wrapText="1"/>
    </xf>
    <xf numFmtId="0" fontId="36" fillId="0" borderId="11" xfId="3" applyFont="1" applyBorder="1" applyAlignment="1" applyProtection="1">
      <alignment horizontal="center" vertical="center"/>
    </xf>
    <xf numFmtId="0" fontId="32" fillId="6" borderId="11" xfId="0" applyFont="1" applyFill="1" applyBorder="1" applyAlignment="1" applyProtection="1">
      <alignment horizontal="justify" vertical="center" wrapText="1"/>
    </xf>
    <xf numFmtId="0" fontId="30" fillId="6" borderId="11" xfId="0" applyFont="1" applyFill="1" applyBorder="1" applyAlignment="1" applyProtection="1">
      <alignment horizontal="justify" vertical="center" wrapText="1"/>
    </xf>
    <xf numFmtId="0" fontId="31" fillId="0" borderId="22" xfId="0" applyFont="1" applyBorder="1" applyAlignment="1" applyProtection="1">
      <alignment horizontal="center" vertical="center" wrapText="1"/>
    </xf>
    <xf numFmtId="0" fontId="31" fillId="9" borderId="8" xfId="0" applyFont="1" applyFill="1" applyBorder="1" applyAlignment="1" applyProtection="1">
      <alignment horizontal="center" vertical="center" wrapText="1"/>
    </xf>
    <xf numFmtId="0" fontId="31" fillId="0" borderId="8" xfId="0" applyFont="1" applyBorder="1" applyAlignment="1" applyProtection="1">
      <alignment horizontal="center" vertical="center" wrapText="1"/>
    </xf>
    <xf numFmtId="0" fontId="36" fillId="0" borderId="11" xfId="3" applyFont="1" applyBorder="1" applyAlignment="1" applyProtection="1">
      <alignment horizontal="justify" vertical="center" wrapText="1"/>
    </xf>
    <xf numFmtId="0" fontId="36" fillId="0" borderId="11" xfId="3" quotePrefix="1" applyFont="1" applyBorder="1" applyAlignment="1" applyProtection="1">
      <alignment horizontal="center" vertical="center"/>
    </xf>
    <xf numFmtId="0" fontId="36" fillId="0" borderId="11" xfId="3" applyFont="1" applyFill="1" applyBorder="1" applyAlignment="1" applyProtection="1">
      <alignment horizontal="center" vertical="center" wrapText="1"/>
    </xf>
    <xf numFmtId="0" fontId="30" fillId="0" borderId="19" xfId="0" applyFont="1" applyBorder="1" applyAlignment="1" applyProtection="1">
      <alignment horizontal="center" vertical="center" wrapText="1"/>
    </xf>
    <xf numFmtId="0" fontId="30" fillId="6" borderId="27" xfId="0" applyFont="1" applyFill="1" applyBorder="1" applyAlignment="1" applyProtection="1">
      <alignment horizontal="justify" vertical="center" wrapText="1"/>
    </xf>
    <xf numFmtId="0" fontId="29" fillId="0" borderId="27" xfId="3" applyFont="1" applyBorder="1" applyAlignment="1" applyProtection="1">
      <alignment horizontal="left" vertical="center" wrapText="1"/>
    </xf>
    <xf numFmtId="0" fontId="36" fillId="0" borderId="27" xfId="3" applyFont="1" applyBorder="1" applyAlignment="1" applyProtection="1">
      <alignment horizontal="center" vertical="center" wrapText="1"/>
    </xf>
    <xf numFmtId="0" fontId="36" fillId="0" borderId="27" xfId="3" quotePrefix="1" applyFont="1" applyBorder="1" applyAlignment="1" applyProtection="1">
      <alignment horizontal="center" vertical="center" wrapText="1"/>
    </xf>
    <xf numFmtId="0" fontId="36" fillId="0" borderId="22" xfId="4" applyFont="1" applyBorder="1" applyAlignment="1" applyProtection="1">
      <alignment horizontal="left" vertical="center" wrapText="1"/>
    </xf>
    <xf numFmtId="0" fontId="25" fillId="0" borderId="11" xfId="3" applyFont="1" applyBorder="1" applyAlignment="1" applyProtection="1">
      <alignment horizontal="left" vertical="center" wrapText="1"/>
    </xf>
    <xf numFmtId="0" fontId="29" fillId="0" borderId="11" xfId="3" applyFont="1" applyBorder="1" applyAlignment="1" applyProtection="1">
      <alignment horizontal="left" vertical="center" wrapText="1"/>
    </xf>
    <xf numFmtId="0" fontId="29" fillId="0" borderId="0" xfId="3" applyFont="1" applyAlignment="1" applyProtection="1">
      <alignment horizontal="left" vertical="center" wrapText="1"/>
    </xf>
    <xf numFmtId="0" fontId="18" fillId="0" borderId="0" xfId="1" applyAlignment="1" applyProtection="1">
      <alignment horizontal="center" vertical="center" wrapText="1"/>
    </xf>
    <xf numFmtId="0" fontId="19" fillId="0" borderId="11" xfId="1" applyFont="1" applyFill="1" applyBorder="1" applyAlignment="1" applyProtection="1">
      <alignment horizontal="left" vertical="center" wrapText="1"/>
    </xf>
    <xf numFmtId="0" fontId="18" fillId="0" borderId="0" xfId="1" applyFill="1" applyAlignment="1" applyProtection="1">
      <alignment horizontal="center" vertical="center" wrapText="1"/>
    </xf>
    <xf numFmtId="0" fontId="18" fillId="0" borderId="0" xfId="1" applyAlignment="1" applyProtection="1">
      <alignment horizontal="left" vertical="center" wrapText="1"/>
    </xf>
    <xf numFmtId="0" fontId="44" fillId="0" borderId="24" xfId="1" applyFont="1" applyBorder="1" applyAlignment="1" applyProtection="1">
      <alignment horizontal="center" vertical="center" wrapText="1"/>
    </xf>
    <xf numFmtId="0" fontId="44" fillId="0" borderId="25" xfId="1" applyFont="1" applyBorder="1" applyAlignment="1" applyProtection="1">
      <alignment horizontal="center" vertical="center" wrapText="1"/>
    </xf>
    <xf numFmtId="0" fontId="44" fillId="0" borderId="26" xfId="1" applyFont="1" applyFill="1" applyBorder="1" applyAlignment="1" applyProtection="1">
      <alignment horizontal="center" vertical="center" wrapText="1"/>
    </xf>
    <xf numFmtId="0" fontId="44" fillId="0" borderId="0" xfId="1" applyFont="1" applyAlignment="1" applyProtection="1">
      <alignment wrapText="1"/>
    </xf>
    <xf numFmtId="0" fontId="35" fillId="0" borderId="18" xfId="1" applyFont="1" applyBorder="1" applyAlignment="1" applyProtection="1">
      <alignment horizontal="center" vertical="center" wrapText="1"/>
    </xf>
    <xf numFmtId="0" fontId="36" fillId="0" borderId="18" xfId="1" applyFont="1" applyBorder="1" applyAlignment="1" applyProtection="1">
      <alignment horizontal="center" vertical="center" wrapText="1"/>
    </xf>
    <xf numFmtId="0" fontId="36" fillId="0" borderId="19" xfId="1" applyFont="1" applyFill="1" applyBorder="1" applyAlignment="1" applyProtection="1">
      <alignment horizontal="left" vertical="center" wrapText="1"/>
    </xf>
    <xf numFmtId="0" fontId="18" fillId="0" borderId="11" xfId="1" applyBorder="1" applyAlignment="1" applyProtection="1">
      <alignment horizontal="center" vertical="center" wrapText="1"/>
    </xf>
    <xf numFmtId="0" fontId="36" fillId="0" borderId="11" xfId="1" applyFont="1" applyFill="1" applyBorder="1" applyAlignment="1" applyProtection="1">
      <alignment horizontal="left" vertical="center" wrapText="1"/>
    </xf>
    <xf numFmtId="0" fontId="45" fillId="0" borderId="11" xfId="1" applyFont="1" applyFill="1" applyBorder="1" applyAlignment="1" applyProtection="1">
      <alignment horizontal="center" vertical="center"/>
    </xf>
    <xf numFmtId="0" fontId="36" fillId="0" borderId="11" xfId="1" applyFont="1" applyFill="1" applyBorder="1" applyAlignment="1" applyProtection="1">
      <alignment horizontal="center" vertical="center"/>
    </xf>
    <xf numFmtId="0" fontId="30" fillId="0" borderId="11" xfId="0" applyFont="1" applyBorder="1" applyAlignment="1" applyProtection="1">
      <alignment horizontal="center" vertical="center"/>
    </xf>
    <xf numFmtId="0" fontId="36" fillId="0" borderId="21" xfId="1" applyFont="1" applyFill="1" applyBorder="1" applyAlignment="1" applyProtection="1">
      <alignment horizontal="center" vertical="center" wrapText="1"/>
    </xf>
    <xf numFmtId="0" fontId="36" fillId="11" borderId="21" xfId="1" applyFont="1" applyFill="1" applyBorder="1" applyAlignment="1" applyProtection="1">
      <alignment horizontal="left" vertical="center" wrapText="1"/>
    </xf>
    <xf numFmtId="0" fontId="36" fillId="0" borderId="11" xfId="1" applyFont="1" applyFill="1" applyBorder="1" applyAlignment="1" applyProtection="1">
      <alignment horizontal="left" vertical="center"/>
    </xf>
    <xf numFmtId="0" fontId="36" fillId="10" borderId="11" xfId="1" applyFont="1" applyFill="1" applyBorder="1" applyAlignment="1" applyProtection="1">
      <alignment horizontal="left" vertical="center"/>
    </xf>
    <xf numFmtId="0" fontId="34" fillId="10" borderId="0" xfId="0" applyFont="1" applyFill="1" applyAlignment="1" applyProtection="1">
      <alignment horizontal="center"/>
    </xf>
    <xf numFmtId="0" fontId="36" fillId="10" borderId="11" xfId="1" quotePrefix="1" applyFont="1" applyFill="1" applyBorder="1" applyAlignment="1" applyProtection="1">
      <alignment horizontal="center" vertical="center"/>
    </xf>
    <xf numFmtId="0" fontId="30" fillId="10" borderId="11" xfId="0" applyFont="1" applyFill="1" applyBorder="1" applyAlignment="1" applyProtection="1">
      <alignment horizontal="center" vertical="center"/>
    </xf>
    <xf numFmtId="0" fontId="36" fillId="10" borderId="21" xfId="1" applyFont="1" applyFill="1" applyBorder="1" applyAlignment="1" applyProtection="1">
      <alignment horizontal="center" vertical="center" wrapText="1"/>
    </xf>
    <xf numFmtId="0" fontId="36" fillId="10" borderId="21" xfId="1" applyFont="1" applyFill="1" applyBorder="1" applyAlignment="1" applyProtection="1">
      <alignment horizontal="left" vertical="center" wrapText="1"/>
    </xf>
    <xf numFmtId="0" fontId="36" fillId="0" borderId="21" xfId="1" applyFont="1" applyFill="1" applyBorder="1" applyAlignment="1" applyProtection="1">
      <alignment horizontal="left" vertical="center" wrapText="1"/>
    </xf>
    <xf numFmtId="0" fontId="36" fillId="0" borderId="11" xfId="1" applyFont="1" applyBorder="1" applyAlignment="1" applyProtection="1">
      <alignment horizontal="left" vertical="center" wrapText="1"/>
    </xf>
    <xf numFmtId="0" fontId="45" fillId="0" borderId="11" xfId="1" applyFont="1" applyBorder="1" applyAlignment="1" applyProtection="1">
      <alignment horizontal="center" vertical="center"/>
    </xf>
    <xf numFmtId="0" fontId="36" fillId="0" borderId="11" xfId="1" applyFont="1" applyBorder="1" applyAlignment="1" applyProtection="1">
      <alignment horizontal="center" vertical="center"/>
    </xf>
    <xf numFmtId="0" fontId="36" fillId="0" borderId="11" xfId="0" applyFont="1" applyFill="1" applyBorder="1" applyAlignment="1" applyProtection="1">
      <alignment horizontal="center" vertical="center"/>
    </xf>
    <xf numFmtId="0" fontId="36" fillId="0" borderId="19" xfId="1" applyFont="1" applyFill="1" applyBorder="1" applyAlignment="1" applyProtection="1">
      <alignment horizontal="center" vertical="center"/>
    </xf>
    <xf numFmtId="0" fontId="36" fillId="0" borderId="11" xfId="1" applyFont="1" applyFill="1" applyBorder="1" applyAlignment="1" applyProtection="1">
      <alignment horizontal="center" vertical="center" wrapText="1"/>
    </xf>
    <xf numFmtId="0" fontId="36" fillId="0" borderId="11" xfId="1" applyFont="1" applyBorder="1" applyAlignment="1" applyProtection="1">
      <alignment horizontal="left" vertical="center"/>
    </xf>
    <xf numFmtId="0" fontId="30" fillId="0" borderId="0" xfId="0" applyFont="1" applyAlignment="1" applyProtection="1">
      <alignment horizontal="center" vertical="center"/>
    </xf>
    <xf numFmtId="0" fontId="36" fillId="0" borderId="11" xfId="1" applyFont="1" applyBorder="1" applyAlignment="1" applyProtection="1">
      <alignment horizontal="center" vertical="center" wrapText="1"/>
    </xf>
    <xf numFmtId="0" fontId="44" fillId="0" borderId="27" xfId="1" applyFont="1" applyBorder="1" applyAlignment="1" applyProtection="1">
      <alignment horizontal="left" vertical="center" wrapText="1"/>
    </xf>
    <xf numFmtId="0" fontId="50" fillId="0" borderId="27" xfId="1" applyFont="1" applyBorder="1" applyAlignment="1" applyProtection="1">
      <alignment horizontal="center" vertical="center" wrapText="1"/>
    </xf>
    <xf numFmtId="0" fontId="36" fillId="0" borderId="27" xfId="1" applyFont="1" applyBorder="1" applyAlignment="1" applyProtection="1">
      <alignment horizontal="center" vertical="center" wrapText="1"/>
    </xf>
    <xf numFmtId="0" fontId="35" fillId="0" borderId="11" xfId="1" applyFont="1" applyBorder="1" applyProtection="1"/>
    <xf numFmtId="0" fontId="36" fillId="0" borderId="27" xfId="1" applyFont="1" applyFill="1" applyBorder="1" applyAlignment="1" applyProtection="1">
      <alignment horizontal="center" vertical="center" wrapText="1"/>
    </xf>
    <xf numFmtId="0" fontId="36" fillId="14" borderId="11" xfId="1" applyFont="1" applyFill="1" applyBorder="1" applyAlignment="1" applyProtection="1">
      <alignment vertical="center" wrapText="1"/>
    </xf>
    <xf numFmtId="0" fontId="36" fillId="14" borderId="11" xfId="1" quotePrefix="1" applyFont="1" applyFill="1" applyBorder="1" applyAlignment="1" applyProtection="1">
      <alignment vertical="center" wrapText="1"/>
    </xf>
    <xf numFmtId="0" fontId="44" fillId="0" borderId="11" xfId="1" applyFont="1" applyFill="1" applyBorder="1" applyAlignment="1" applyProtection="1">
      <alignment horizontal="left" vertical="center" wrapText="1"/>
    </xf>
    <xf numFmtId="0" fontId="35" fillId="0" borderId="11" xfId="1" applyFont="1" applyBorder="1" applyAlignment="1" applyProtection="1">
      <alignment horizontal="center" vertical="center" wrapText="1"/>
    </xf>
    <xf numFmtId="0" fontId="36" fillId="16" borderId="21" xfId="1" applyFont="1" applyFill="1" applyBorder="1" applyAlignment="1" applyProtection="1">
      <alignment horizontal="left" vertical="center" wrapText="1"/>
    </xf>
    <xf numFmtId="0" fontId="50" fillId="0" borderId="11" xfId="1" applyFont="1" applyBorder="1" applyAlignment="1" applyProtection="1">
      <alignment horizontal="center" vertical="center" wrapText="1"/>
    </xf>
    <xf numFmtId="0" fontId="36" fillId="14" borderId="11" xfId="1" applyFont="1" applyFill="1" applyBorder="1" applyAlignment="1" applyProtection="1">
      <alignment horizontal="center" vertical="center" wrapText="1"/>
    </xf>
    <xf numFmtId="0" fontId="44" fillId="0" borderId="11" xfId="1" applyFont="1" applyBorder="1" applyAlignment="1" applyProtection="1">
      <alignment horizontal="left" vertical="center"/>
    </xf>
    <xf numFmtId="0" fontId="50" fillId="0" borderId="11" xfId="1" applyFont="1" applyBorder="1" applyAlignment="1" applyProtection="1">
      <alignment horizontal="center" vertical="center"/>
    </xf>
    <xf numFmtId="0" fontId="36" fillId="0" borderId="27" xfId="1" applyFont="1" applyBorder="1" applyAlignment="1" applyProtection="1">
      <alignment horizontal="left" vertical="center" wrapText="1"/>
    </xf>
    <xf numFmtId="0" fontId="45" fillId="0" borderId="27" xfId="1" applyFont="1" applyBorder="1" applyAlignment="1" applyProtection="1">
      <alignment horizontal="center" vertical="center"/>
    </xf>
    <xf numFmtId="0" fontId="36" fillId="0" borderId="27" xfId="1" applyFont="1" applyBorder="1" applyAlignment="1" applyProtection="1">
      <alignment horizontal="center" vertical="center"/>
    </xf>
    <xf numFmtId="0" fontId="52" fillId="0" borderId="27" xfId="1" applyFont="1" applyBorder="1" applyAlignment="1" applyProtection="1">
      <alignment horizontal="center" vertical="center"/>
    </xf>
    <xf numFmtId="0" fontId="47" fillId="0" borderId="27" xfId="1" applyFont="1" applyBorder="1" applyAlignment="1" applyProtection="1">
      <alignment horizontal="center" vertical="center" wrapText="1"/>
    </xf>
    <xf numFmtId="0" fontId="36" fillId="0" borderId="11" xfId="1" applyFont="1" applyFill="1" applyBorder="1" applyAlignment="1" applyProtection="1">
      <alignment vertical="center" wrapText="1"/>
    </xf>
    <xf numFmtId="0" fontId="31" fillId="0" borderId="11" xfId="0" applyFont="1" applyBorder="1" applyAlignment="1" applyProtection="1">
      <alignment vertical="center"/>
    </xf>
    <xf numFmtId="0" fontId="29" fillId="0" borderId="11" xfId="1" applyFont="1" applyBorder="1" applyAlignment="1" applyProtection="1">
      <alignment horizontal="center" vertical="center" wrapText="1"/>
    </xf>
    <xf numFmtId="0" fontId="52" fillId="0" borderId="11" xfId="1" applyFont="1" applyFill="1" applyBorder="1" applyAlignment="1" applyProtection="1">
      <alignment horizontal="center" vertical="center"/>
    </xf>
    <xf numFmtId="0" fontId="9" fillId="0" borderId="0" xfId="0" applyFont="1" applyProtection="1"/>
    <xf numFmtId="0" fontId="9" fillId="0" borderId="0" xfId="0" applyFont="1" applyFill="1" applyProtection="1"/>
    <xf numFmtId="0" fontId="9" fillId="0" borderId="0" xfId="0" applyFont="1" applyAlignment="1" applyProtection="1">
      <alignment wrapText="1"/>
    </xf>
    <xf numFmtId="0" fontId="12" fillId="0" borderId="0" xfId="0" applyFont="1" applyProtection="1"/>
    <xf numFmtId="0" fontId="9" fillId="6" borderId="4" xfId="0" applyFont="1" applyFill="1" applyBorder="1" applyProtection="1"/>
    <xf numFmtId="0" fontId="9" fillId="6" borderId="5" xfId="0" applyFont="1" applyFill="1" applyBorder="1" applyProtection="1"/>
    <xf numFmtId="0" fontId="9" fillId="6" borderId="6" xfId="0" applyFont="1" applyFill="1" applyBorder="1" applyProtection="1"/>
    <xf numFmtId="0" fontId="39" fillId="15" borderId="0" xfId="0" applyFont="1" applyFill="1" applyAlignment="1" applyProtection="1">
      <alignment horizontal="left"/>
    </xf>
    <xf numFmtId="1" fontId="40" fillId="15" borderId="0" xfId="0" quotePrefix="1" applyNumberFormat="1" applyFont="1" applyFill="1" applyAlignment="1" applyProtection="1">
      <alignment horizontal="right"/>
    </xf>
    <xf numFmtId="0" fontId="41" fillId="15" borderId="0" xfId="0" applyFont="1" applyFill="1" applyProtection="1"/>
    <xf numFmtId="0" fontId="19" fillId="15" borderId="11" xfId="1" applyFont="1" applyFill="1" applyBorder="1" applyAlignment="1" applyProtection="1">
      <alignment horizontal="left" vertical="center" wrapText="1"/>
    </xf>
    <xf numFmtId="0" fontId="9" fillId="6" borderId="23" xfId="0" applyFont="1" applyFill="1" applyBorder="1" applyProtection="1"/>
    <xf numFmtId="0" fontId="9" fillId="6" borderId="0" xfId="0" applyFont="1" applyFill="1" applyBorder="1" applyProtection="1"/>
    <xf numFmtId="0" fontId="9" fillId="6" borderId="17" xfId="0" applyFont="1" applyFill="1" applyBorder="1" applyProtection="1"/>
    <xf numFmtId="0" fontId="9" fillId="6" borderId="8" xfId="0" applyFont="1" applyFill="1" applyBorder="1" applyProtection="1"/>
    <xf numFmtId="0" fontId="9" fillId="6" borderId="9" xfId="0" applyFont="1" applyFill="1" applyBorder="1" applyProtection="1"/>
    <xf numFmtId="0" fontId="26" fillId="0" borderId="0" xfId="0" applyFont="1" applyFill="1" applyProtection="1"/>
    <xf numFmtId="0" fontId="26" fillId="0" borderId="0" xfId="0" applyFont="1" applyFill="1" applyAlignment="1" applyProtection="1">
      <alignment horizontal="right"/>
    </xf>
    <xf numFmtId="0" fontId="26" fillId="0" borderId="0" xfId="0" applyFont="1" applyFill="1" applyAlignment="1" applyProtection="1">
      <alignment horizontal="left"/>
    </xf>
    <xf numFmtId="0" fontId="17" fillId="0" borderId="0" xfId="0" applyFont="1" applyFill="1" applyBorder="1" applyProtection="1"/>
    <xf numFmtId="0" fontId="9" fillId="0" borderId="0" xfId="0" applyFont="1" applyFill="1" applyBorder="1" applyProtection="1"/>
    <xf numFmtId="0" fontId="19" fillId="0" borderId="0" xfId="0" quotePrefix="1" applyFont="1" applyFill="1" applyAlignment="1" applyProtection="1">
      <alignment horizontal="right" wrapText="1"/>
    </xf>
    <xf numFmtId="0" fontId="19" fillId="0" borderId="0" xfId="0" applyFont="1" applyFill="1" applyAlignment="1" applyProtection="1">
      <alignment horizontal="right"/>
    </xf>
    <xf numFmtId="0" fontId="62" fillId="0" borderId="0" xfId="0" applyFont="1" applyFill="1" applyProtection="1"/>
    <xf numFmtId="0" fontId="17" fillId="0" borderId="0" xfId="0" applyFont="1" applyFill="1" applyBorder="1" applyAlignment="1" applyProtection="1"/>
    <xf numFmtId="0" fontId="17" fillId="0" borderId="0" xfId="0" quotePrefix="1" applyFont="1" applyFill="1" applyBorder="1" applyAlignment="1" applyProtection="1">
      <alignment horizontal="right" wrapText="1"/>
    </xf>
    <xf numFmtId="0" fontId="17" fillId="0" borderId="0" xfId="0" applyFont="1" applyFill="1" applyBorder="1" applyAlignment="1" applyProtection="1">
      <alignment horizontal="right" wrapText="1"/>
    </xf>
    <xf numFmtId="0" fontId="9" fillId="0" borderId="0" xfId="0" applyFont="1" applyFill="1" applyBorder="1" applyAlignment="1" applyProtection="1">
      <alignment horizontal="right" wrapText="1"/>
    </xf>
    <xf numFmtId="0" fontId="9" fillId="0" borderId="0" xfId="0" applyFont="1" applyFill="1" applyBorder="1" applyAlignment="1" applyProtection="1">
      <alignment horizontal="left"/>
    </xf>
    <xf numFmtId="0" fontId="17" fillId="0" borderId="0" xfId="0" applyFont="1" applyFill="1" applyBorder="1" applyAlignment="1" applyProtection="1">
      <alignment wrapText="1"/>
    </xf>
    <xf numFmtId="0" fontId="61" fillId="0" borderId="0" xfId="0" applyFont="1" applyFill="1" applyBorder="1" applyProtection="1"/>
    <xf numFmtId="0" fontId="10" fillId="0" borderId="0" xfId="0" applyFont="1" applyFill="1" applyBorder="1" applyProtection="1"/>
    <xf numFmtId="0" fontId="9" fillId="0" borderId="0" xfId="0" applyFont="1" applyFill="1" applyAlignment="1" applyProtection="1"/>
    <xf numFmtId="0" fontId="10" fillId="0" borderId="0" xfId="0" applyFont="1" applyFill="1" applyProtection="1"/>
    <xf numFmtId="0" fontId="12" fillId="14" borderId="11" xfId="0" applyFont="1" applyFill="1" applyBorder="1" applyAlignment="1" applyProtection="1">
      <alignment horizontal="right"/>
    </xf>
    <xf numFmtId="0" fontId="12" fillId="14" borderId="11" xfId="0" applyFont="1" applyFill="1" applyBorder="1" applyProtection="1"/>
    <xf numFmtId="0" fontId="26" fillId="14" borderId="11" xfId="0" applyFont="1" applyFill="1" applyBorder="1" applyAlignment="1" applyProtection="1">
      <alignment horizontal="center" wrapText="1"/>
    </xf>
    <xf numFmtId="0" fontId="12" fillId="14" borderId="11" xfId="0" applyFont="1" applyFill="1" applyBorder="1" applyAlignment="1" applyProtection="1">
      <alignment horizontal="center" wrapText="1"/>
    </xf>
    <xf numFmtId="0" fontId="9" fillId="14" borderId="11" xfId="0" applyFont="1" applyFill="1" applyBorder="1" applyProtection="1"/>
    <xf numFmtId="0" fontId="9" fillId="14" borderId="11" xfId="0" applyFont="1" applyFill="1" applyBorder="1" applyAlignment="1" applyProtection="1">
      <alignment horizontal="right"/>
    </xf>
    <xf numFmtId="0" fontId="13" fillId="14" borderId="11" xfId="0" applyFont="1" applyFill="1" applyBorder="1" applyAlignment="1" applyProtection="1">
      <alignment horizontal="right"/>
    </xf>
    <xf numFmtId="0" fontId="62" fillId="0" borderId="0" xfId="0" applyFont="1" applyFill="1" applyAlignment="1" applyProtection="1">
      <alignment horizontal="right"/>
    </xf>
    <xf numFmtId="0" fontId="62" fillId="0" borderId="0" xfId="0" quotePrefix="1" applyFont="1" applyFill="1" applyAlignment="1" applyProtection="1">
      <alignment horizontal="left"/>
    </xf>
    <xf numFmtId="0" fontId="26" fillId="0" borderId="0" xfId="0" quotePrefix="1" applyFont="1" applyFill="1" applyAlignment="1" applyProtection="1">
      <alignment horizontal="right"/>
    </xf>
    <xf numFmtId="0" fontId="9" fillId="0" borderId="0" xfId="0" applyFont="1" applyAlignment="1" applyProtection="1">
      <alignment horizontal="right"/>
    </xf>
    <xf numFmtId="0" fontId="37" fillId="0" borderId="0" xfId="0" applyFont="1" applyFill="1" applyAlignment="1" applyProtection="1">
      <alignment horizontal="right"/>
    </xf>
    <xf numFmtId="2" fontId="26" fillId="0" borderId="0" xfId="0" applyNumberFormat="1" applyFont="1" applyFill="1" applyProtection="1"/>
    <xf numFmtId="2" fontId="10" fillId="0" borderId="0" xfId="0" applyNumberFormat="1" applyFont="1" applyFill="1" applyProtection="1"/>
    <xf numFmtId="2" fontId="12" fillId="4" borderId="4" xfId="0" applyNumberFormat="1" applyFont="1" applyFill="1" applyBorder="1" applyProtection="1"/>
    <xf numFmtId="2" fontId="9" fillId="4" borderId="5" xfId="0" applyNumberFormat="1" applyFont="1" applyFill="1" applyBorder="1" applyProtection="1"/>
    <xf numFmtId="0" fontId="9" fillId="4" borderId="5" xfId="0" applyFont="1" applyFill="1" applyBorder="1" applyProtection="1"/>
    <xf numFmtId="0" fontId="9" fillId="0" borderId="0" xfId="0" applyFont="1" applyFill="1" applyAlignment="1" applyProtection="1">
      <alignment wrapText="1"/>
    </xf>
    <xf numFmtId="2" fontId="12" fillId="4" borderId="11" xfId="0" applyNumberFormat="1" applyFont="1" applyFill="1" applyBorder="1" applyProtection="1"/>
    <xf numFmtId="2" fontId="12" fillId="4" borderId="20" xfId="0" applyNumberFormat="1" applyFont="1" applyFill="1" applyBorder="1" applyProtection="1"/>
    <xf numFmtId="0" fontId="9" fillId="4" borderId="20" xfId="0" applyFont="1" applyFill="1" applyBorder="1" applyProtection="1"/>
    <xf numFmtId="0" fontId="21" fillId="14" borderId="11" xfId="0" applyFont="1" applyFill="1" applyBorder="1" applyAlignment="1" applyProtection="1">
      <alignment horizontal="right"/>
    </xf>
    <xf numFmtId="0" fontId="19" fillId="0" borderId="0" xfId="0" applyFont="1" applyFill="1" applyBorder="1" applyAlignment="1" applyProtection="1">
      <alignment horizontal="right"/>
    </xf>
    <xf numFmtId="2" fontId="9" fillId="4" borderId="18" xfId="0" applyNumberFormat="1" applyFont="1" applyFill="1" applyBorder="1" applyProtection="1"/>
    <xf numFmtId="2" fontId="9" fillId="4" borderId="0" xfId="0" applyNumberFormat="1" applyFont="1" applyFill="1" applyBorder="1" applyProtection="1"/>
    <xf numFmtId="0" fontId="9" fillId="4" borderId="0" xfId="0" applyFont="1" applyFill="1" applyBorder="1" applyProtection="1"/>
    <xf numFmtId="0" fontId="9" fillId="4" borderId="17" xfId="0" applyFont="1" applyFill="1" applyBorder="1" applyProtection="1"/>
    <xf numFmtId="0" fontId="9" fillId="4" borderId="0" xfId="0" applyFont="1" applyFill="1" applyProtection="1"/>
    <xf numFmtId="2" fontId="9" fillId="5" borderId="19" xfId="0" applyNumberFormat="1" applyFont="1" applyFill="1" applyBorder="1" applyProtection="1"/>
    <xf numFmtId="2" fontId="9" fillId="5" borderId="22" xfId="0" applyNumberFormat="1" applyFont="1" applyFill="1" applyBorder="1" applyProtection="1"/>
    <xf numFmtId="0" fontId="9" fillId="5" borderId="20" xfId="0" applyFont="1" applyFill="1" applyBorder="1" applyProtection="1"/>
    <xf numFmtId="0" fontId="9" fillId="5" borderId="21" xfId="0" applyFont="1" applyFill="1" applyBorder="1" applyProtection="1"/>
    <xf numFmtId="1" fontId="26" fillId="0" borderId="0" xfId="0" quotePrefix="1" applyNumberFormat="1" applyFont="1" applyFill="1" applyAlignment="1" applyProtection="1">
      <alignment horizontal="right"/>
    </xf>
    <xf numFmtId="0" fontId="9" fillId="5" borderId="0" xfId="0" applyFont="1" applyFill="1" applyProtection="1"/>
    <xf numFmtId="0" fontId="9" fillId="5" borderId="22" xfId="0" applyFont="1" applyFill="1" applyBorder="1" applyProtection="1"/>
    <xf numFmtId="0" fontId="12" fillId="5" borderId="22" xfId="0" applyFont="1" applyFill="1" applyBorder="1" applyProtection="1"/>
    <xf numFmtId="0" fontId="9" fillId="5" borderId="4" xfId="0" applyFont="1" applyFill="1" applyBorder="1" applyProtection="1"/>
    <xf numFmtId="0" fontId="9" fillId="5" borderId="5" xfId="0" applyFont="1" applyFill="1" applyBorder="1" applyProtection="1"/>
    <xf numFmtId="0" fontId="9" fillId="5" borderId="6" xfId="0" applyFont="1" applyFill="1" applyBorder="1" applyProtection="1"/>
    <xf numFmtId="0" fontId="9" fillId="5" borderId="23" xfId="0" applyFont="1" applyFill="1" applyBorder="1" applyAlignment="1" applyProtection="1">
      <alignment horizontal="right"/>
    </xf>
    <xf numFmtId="0" fontId="9" fillId="5" borderId="23" xfId="0" applyFont="1" applyFill="1" applyBorder="1" applyProtection="1"/>
    <xf numFmtId="0" fontId="9" fillId="5" borderId="0" xfId="0" applyFont="1" applyFill="1" applyBorder="1" applyProtection="1"/>
    <xf numFmtId="0" fontId="9" fillId="5" borderId="17" xfId="0" applyFont="1" applyFill="1" applyBorder="1" applyProtection="1"/>
    <xf numFmtId="0" fontId="9" fillId="2" borderId="27" xfId="0" applyFont="1" applyFill="1" applyBorder="1" applyProtection="1"/>
    <xf numFmtId="0" fontId="38" fillId="0" borderId="0" xfId="0" applyFont="1" applyFill="1" applyAlignment="1" applyProtection="1">
      <alignment horizontal="left"/>
    </xf>
    <xf numFmtId="0" fontId="9" fillId="2" borderId="18" xfId="0" applyFont="1" applyFill="1" applyBorder="1" applyAlignment="1" applyProtection="1">
      <alignment wrapText="1"/>
    </xf>
    <xf numFmtId="0" fontId="16" fillId="0" borderId="0" xfId="0" applyFont="1" applyFill="1" applyAlignment="1" applyProtection="1">
      <alignment horizontal="right"/>
    </xf>
    <xf numFmtId="0" fontId="10" fillId="0" borderId="0" xfId="0" applyFont="1" applyFill="1" applyAlignment="1" applyProtection="1">
      <alignment horizontal="right"/>
    </xf>
    <xf numFmtId="1" fontId="22" fillId="0" borderId="0" xfId="0" quotePrefix="1" applyNumberFormat="1" applyFont="1" applyFill="1" applyAlignment="1" applyProtection="1">
      <alignment horizontal="right"/>
    </xf>
    <xf numFmtId="0" fontId="6" fillId="0" borderId="11" xfId="0" applyFont="1" applyBorder="1" applyAlignment="1" applyProtection="1">
      <alignment horizontal="right" wrapText="1"/>
    </xf>
    <xf numFmtId="0" fontId="12" fillId="0" borderId="11" xfId="0" applyFont="1" applyBorder="1" applyAlignment="1" applyProtection="1">
      <alignment horizontal="right"/>
    </xf>
    <xf numFmtId="0" fontId="12" fillId="0" borderId="11" xfId="0" applyFont="1" applyBorder="1" applyProtection="1"/>
    <xf numFmtId="0" fontId="17" fillId="0" borderId="0" xfId="0" applyFont="1" applyProtection="1"/>
    <xf numFmtId="0" fontId="9" fillId="0" borderId="11" xfId="0" applyFont="1" applyBorder="1" applyProtection="1"/>
    <xf numFmtId="0" fontId="11" fillId="0" borderId="0" xfId="0" applyFont="1" applyProtection="1"/>
    <xf numFmtId="0" fontId="12" fillId="3" borderId="11" xfId="0" applyFont="1" applyFill="1" applyBorder="1" applyAlignment="1" applyProtection="1">
      <alignment horizontal="right" wrapText="1"/>
    </xf>
    <xf numFmtId="0" fontId="6" fillId="0" borderId="11" xfId="0" applyFont="1" applyFill="1" applyBorder="1" applyAlignment="1" applyProtection="1">
      <alignment horizontal="right" wrapText="1"/>
    </xf>
    <xf numFmtId="0" fontId="12" fillId="0" borderId="11" xfId="0" quotePrefix="1" applyFont="1" applyFill="1" applyBorder="1" applyAlignment="1" applyProtection="1">
      <alignment horizontal="right"/>
    </xf>
    <xf numFmtId="0" fontId="9" fillId="2" borderId="11" xfId="0" applyFont="1" applyFill="1" applyBorder="1" applyAlignment="1" applyProtection="1">
      <alignment horizontal="right" wrapText="1"/>
    </xf>
    <xf numFmtId="0" fontId="3" fillId="0" borderId="11" xfId="0" applyFont="1" applyBorder="1" applyAlignment="1" applyProtection="1">
      <alignment horizontal="right" wrapText="1"/>
    </xf>
    <xf numFmtId="0" fontId="9" fillId="0" borderId="11" xfId="0" applyFont="1" applyBorder="1" applyAlignment="1" applyProtection="1">
      <alignment horizontal="right"/>
    </xf>
    <xf numFmtId="0" fontId="9" fillId="2" borderId="11" xfId="0" applyFont="1" applyFill="1" applyBorder="1" applyAlignment="1" applyProtection="1">
      <alignment horizontal="right"/>
    </xf>
    <xf numFmtId="0" fontId="9" fillId="0" borderId="11" xfId="0" applyFont="1" applyBorder="1" applyAlignment="1" applyProtection="1">
      <alignment horizontal="right" wrapText="1"/>
    </xf>
    <xf numFmtId="0" fontId="5" fillId="0" borderId="11" xfId="0" applyFont="1" applyBorder="1" applyAlignment="1" applyProtection="1">
      <alignment horizontal="right" wrapText="1"/>
    </xf>
    <xf numFmtId="165" fontId="11" fillId="0" borderId="11" xfId="0" applyNumberFormat="1" applyFont="1" applyBorder="1" applyProtection="1"/>
    <xf numFmtId="0" fontId="1" fillId="0" borderId="11" xfId="0" applyFont="1" applyBorder="1" applyAlignment="1" applyProtection="1">
      <alignment horizontal="right" wrapText="1"/>
    </xf>
    <xf numFmtId="0" fontId="9" fillId="0" borderId="11" xfId="0" quotePrefix="1" applyFont="1" applyBorder="1" applyAlignment="1" applyProtection="1">
      <alignment horizontal="right"/>
    </xf>
    <xf numFmtId="0" fontId="9" fillId="2" borderId="11" xfId="0" applyFont="1" applyFill="1" applyBorder="1" applyAlignment="1" applyProtection="1">
      <alignment wrapText="1"/>
    </xf>
    <xf numFmtId="0" fontId="2" fillId="0" borderId="11" xfId="0" applyFont="1" applyBorder="1" applyAlignment="1" applyProtection="1">
      <alignment horizontal="right" wrapText="1"/>
    </xf>
    <xf numFmtId="0" fontId="9" fillId="0" borderId="11" xfId="0" quotePrefix="1" applyFont="1" applyBorder="1" applyAlignment="1" applyProtection="1">
      <alignment horizontal="right" wrapText="1"/>
    </xf>
    <xf numFmtId="0" fontId="9" fillId="0" borderId="11" xfId="0" applyFont="1" applyFill="1" applyBorder="1" applyAlignment="1" applyProtection="1">
      <alignment horizontal="right" wrapText="1"/>
    </xf>
    <xf numFmtId="0" fontId="2" fillId="0" borderId="11" xfId="0" quotePrefix="1" applyFont="1" applyBorder="1" applyAlignment="1" applyProtection="1">
      <alignment horizontal="right" wrapText="1"/>
    </xf>
    <xf numFmtId="0" fontId="9" fillId="0" borderId="11" xfId="0" applyFont="1" applyFill="1" applyBorder="1" applyProtection="1"/>
    <xf numFmtId="2" fontId="11" fillId="0" borderId="11" xfId="0" applyNumberFormat="1" applyFont="1" applyBorder="1" applyProtection="1"/>
    <xf numFmtId="0" fontId="9" fillId="8" borderId="22" xfId="0" quotePrefix="1" applyFont="1" applyFill="1" applyBorder="1" applyProtection="1"/>
    <xf numFmtId="0" fontId="9" fillId="8" borderId="20" xfId="0" applyFont="1" applyFill="1" applyBorder="1" applyProtection="1"/>
    <xf numFmtId="0" fontId="9" fillId="0" borderId="11" xfId="0" applyFont="1" applyBorder="1" applyAlignment="1" applyProtection="1">
      <alignment wrapText="1"/>
    </xf>
    <xf numFmtId="0" fontId="4" fillId="0" borderId="11" xfId="0" applyFont="1" applyBorder="1" applyAlignment="1" applyProtection="1">
      <alignment horizontal="right" wrapText="1"/>
    </xf>
    <xf numFmtId="0" fontId="9" fillId="0" borderId="27" xfId="0" applyFont="1" applyBorder="1" applyProtection="1"/>
    <xf numFmtId="0" fontId="9" fillId="0" borderId="19" xfId="0" applyFont="1" applyBorder="1" applyAlignment="1" applyProtection="1">
      <alignment wrapText="1"/>
    </xf>
    <xf numFmtId="0" fontId="4" fillId="0" borderId="19" xfId="0" applyFont="1" applyBorder="1" applyAlignment="1" applyProtection="1">
      <alignment horizontal="right" wrapText="1"/>
    </xf>
    <xf numFmtId="0" fontId="9" fillId="0" borderId="19" xfId="0" quotePrefix="1" applyFont="1" applyBorder="1" applyAlignment="1" applyProtection="1">
      <alignment horizontal="right" wrapText="1"/>
    </xf>
    <xf numFmtId="1" fontId="63" fillId="0" borderId="11" xfId="0" applyNumberFormat="1" applyFont="1" applyFill="1" applyBorder="1" applyProtection="1"/>
    <xf numFmtId="1" fontId="63" fillId="0" borderId="10" xfId="0" applyNumberFormat="1" applyFont="1" applyFill="1" applyBorder="1" applyProtection="1"/>
    <xf numFmtId="2" fontId="10" fillId="0" borderId="10" xfId="0" applyNumberFormat="1" applyFont="1" applyFill="1" applyBorder="1" applyProtection="1"/>
    <xf numFmtId="2" fontId="10" fillId="0" borderId="0" xfId="0" applyNumberFormat="1" applyFont="1" applyFill="1" applyBorder="1" applyProtection="1"/>
    <xf numFmtId="0" fontId="9" fillId="0" borderId="0" xfId="0" applyFont="1" applyBorder="1" applyProtection="1"/>
    <xf numFmtId="0" fontId="30" fillId="0" borderId="0" xfId="0" applyFont="1" applyProtection="1"/>
    <xf numFmtId="0" fontId="30" fillId="2" borderId="0" xfId="0" applyFont="1" applyFill="1" applyProtection="1"/>
    <xf numFmtId="0" fontId="31" fillId="2" borderId="0" xfId="0" applyFont="1" applyFill="1" applyAlignment="1" applyProtection="1">
      <alignment horizontal="right"/>
    </xf>
    <xf numFmtId="0" fontId="31" fillId="0" borderId="0" xfId="0" applyFont="1" applyAlignment="1" applyProtection="1">
      <alignment wrapText="1"/>
    </xf>
    <xf numFmtId="0" fontId="31" fillId="0" borderId="14" xfId="0" applyFont="1" applyBorder="1" applyAlignment="1" applyProtection="1">
      <alignment horizontal="center" wrapText="1"/>
    </xf>
    <xf numFmtId="0" fontId="31" fillId="0" borderId="14" xfId="0" applyFont="1" applyBorder="1" applyAlignment="1" applyProtection="1">
      <alignment horizontal="center"/>
    </xf>
    <xf numFmtId="0" fontId="34" fillId="0" borderId="0" xfId="0" applyFont="1" applyFill="1" applyAlignment="1" applyProtection="1">
      <alignment horizontal="right"/>
    </xf>
    <xf numFmtId="0" fontId="30" fillId="0" borderId="7" xfId="0" applyFont="1" applyFill="1" applyBorder="1" applyAlignment="1" applyProtection="1">
      <alignment horizontal="center" wrapText="1"/>
    </xf>
    <xf numFmtId="0" fontId="36" fillId="0" borderId="33" xfId="1" applyFont="1" applyBorder="1" applyProtection="1"/>
    <xf numFmtId="0" fontId="31" fillId="0" borderId="31" xfId="0" applyFont="1" applyBorder="1" applyAlignment="1" applyProtection="1">
      <alignment horizontal="center" vertical="center" wrapText="1"/>
    </xf>
    <xf numFmtId="0" fontId="31" fillId="0" borderId="29" xfId="0" applyFont="1" applyBorder="1" applyAlignment="1" applyProtection="1">
      <alignment horizontal="center" vertical="center" wrapText="1"/>
    </xf>
    <xf numFmtId="0" fontId="31" fillId="0" borderId="9" xfId="0" applyFont="1" applyBorder="1" applyAlignment="1" applyProtection="1">
      <alignment horizontal="center" vertical="center" wrapText="1"/>
    </xf>
    <xf numFmtId="0" fontId="36" fillId="0" borderId="32" xfId="1" applyFont="1" applyBorder="1" applyAlignment="1" applyProtection="1">
      <alignment horizontal="right"/>
    </xf>
    <xf numFmtId="0" fontId="31" fillId="0" borderId="13" xfId="0" applyFont="1" applyBorder="1" applyAlignment="1" applyProtection="1">
      <alignment horizontal="center" vertical="center" wrapText="1"/>
    </xf>
    <xf numFmtId="0" fontId="31" fillId="0" borderId="30" xfId="0" applyFont="1" applyBorder="1" applyAlignment="1" applyProtection="1">
      <alignment horizontal="center" vertical="center" wrapText="1"/>
    </xf>
    <xf numFmtId="0" fontId="31" fillId="0" borderId="20" xfId="0" applyFont="1" applyBorder="1" applyAlignment="1" applyProtection="1">
      <alignment horizontal="center" vertical="center" wrapText="1"/>
    </xf>
    <xf numFmtId="0" fontId="36" fillId="0" borderId="3" xfId="1" applyFont="1" applyBorder="1" applyProtection="1"/>
    <xf numFmtId="0" fontId="36" fillId="0" borderId="0" xfId="1" applyFont="1" applyBorder="1" applyProtection="1"/>
    <xf numFmtId="0" fontId="36" fillId="0" borderId="0" xfId="0" applyFont="1" applyFill="1" applyBorder="1" applyProtection="1"/>
    <xf numFmtId="0" fontId="36" fillId="0" borderId="0" xfId="1" applyFont="1" applyFill="1" applyBorder="1" applyProtection="1"/>
    <xf numFmtId="0" fontId="36" fillId="0" borderId="0" xfId="0" applyFont="1" applyFill="1" applyBorder="1" applyAlignment="1" applyProtection="1">
      <alignment horizontal="left"/>
    </xf>
    <xf numFmtId="0" fontId="36" fillId="0" borderId="0" xfId="1" applyFont="1" applyFill="1" applyBorder="1" applyAlignment="1" applyProtection="1">
      <alignment horizontal="right"/>
    </xf>
    <xf numFmtId="0" fontId="52" fillId="0" borderId="0" xfId="0" applyFont="1" applyFill="1" applyBorder="1" applyProtection="1"/>
    <xf numFmtId="2" fontId="36" fillId="0" borderId="0" xfId="1" applyNumberFormat="1" applyFont="1" applyFill="1" applyBorder="1" applyProtection="1"/>
    <xf numFmtId="164" fontId="36" fillId="0" borderId="0" xfId="1" applyNumberFormat="1" applyFont="1" applyFill="1" applyBorder="1" applyProtection="1"/>
    <xf numFmtId="0" fontId="36" fillId="0" borderId="0" xfId="1" quotePrefix="1" applyFont="1" applyFill="1" applyBorder="1" applyProtection="1"/>
    <xf numFmtId="0" fontId="36" fillId="0" borderId="0" xfId="1" applyFont="1" applyFill="1" applyBorder="1" applyAlignment="1" applyProtection="1"/>
    <xf numFmtId="0" fontId="36" fillId="0" borderId="0" xfId="1" applyFont="1" applyFill="1" applyBorder="1" applyAlignment="1" applyProtection="1">
      <alignment horizontal="right" wrapText="1"/>
    </xf>
    <xf numFmtId="0" fontId="36" fillId="0" borderId="0" xfId="0" applyFont="1" applyBorder="1" applyProtection="1"/>
    <xf numFmtId="0" fontId="47" fillId="0" borderId="0" xfId="3" applyFont="1" applyAlignment="1" applyProtection="1">
      <alignment horizontal="center" vertical="center" wrapText="1"/>
      <protection locked="0"/>
    </xf>
    <xf numFmtId="0" fontId="47" fillId="0" borderId="0" xfId="3" applyFont="1" applyFill="1" applyAlignment="1" applyProtection="1">
      <alignment horizontal="center" vertical="center" wrapText="1"/>
      <protection locked="0"/>
    </xf>
    <xf numFmtId="2" fontId="47" fillId="0" borderId="11" xfId="0" applyNumberFormat="1" applyFont="1" applyFill="1" applyBorder="1" applyAlignment="1" applyProtection="1">
      <alignment horizontal="center" vertical="center" wrapText="1"/>
      <protection locked="0"/>
    </xf>
    <xf numFmtId="0" fontId="21" fillId="0" borderId="0" xfId="0" applyFont="1" applyFill="1" applyBorder="1" applyAlignment="1" applyProtection="1">
      <alignment horizontal="right"/>
      <protection locked="0"/>
    </xf>
    <xf numFmtId="0" fontId="25" fillId="0" borderId="0" xfId="3" applyFont="1" applyBorder="1" applyAlignment="1" applyProtection="1">
      <alignment horizontal="center" vertical="center" wrapText="1"/>
      <protection locked="0"/>
    </xf>
    <xf numFmtId="0" fontId="25" fillId="0" borderId="11" xfId="3" applyFont="1" applyFill="1" applyBorder="1" applyAlignment="1" applyProtection="1">
      <alignment horizontal="left" vertical="center" wrapText="1"/>
      <protection locked="0"/>
    </xf>
    <xf numFmtId="0" fontId="25" fillId="0" borderId="11" xfId="3" applyFont="1" applyBorder="1" applyAlignment="1" applyProtection="1">
      <alignment horizontal="left" vertical="center" wrapText="1"/>
      <protection locked="0"/>
    </xf>
    <xf numFmtId="2" fontId="36" fillId="10" borderId="11" xfId="1" applyNumberFormat="1" applyFont="1" applyFill="1" applyBorder="1" applyAlignment="1" applyProtection="1">
      <alignment horizontal="center" vertical="center" wrapText="1"/>
    </xf>
    <xf numFmtId="2" fontId="36" fillId="0" borderId="11" xfId="1" applyNumberFormat="1" applyFont="1" applyFill="1" applyBorder="1" applyAlignment="1" applyProtection="1">
      <alignment horizontal="center" vertical="center" wrapText="1"/>
    </xf>
    <xf numFmtId="1" fontId="10" fillId="0" borderId="11" xfId="0" applyNumberFormat="1" applyFont="1" applyFill="1" applyBorder="1" applyProtection="1">
      <protection locked="0"/>
    </xf>
    <xf numFmtId="1" fontId="10" fillId="0" borderId="10" xfId="0" applyNumberFormat="1" applyFont="1" applyFill="1" applyBorder="1" applyProtection="1">
      <protection locked="0"/>
    </xf>
    <xf numFmtId="0" fontId="9" fillId="2" borderId="11" xfId="0" applyFont="1" applyFill="1" applyBorder="1" applyProtection="1"/>
    <xf numFmtId="0" fontId="9" fillId="2" borderId="11" xfId="0" applyFont="1" applyFill="1" applyBorder="1" applyAlignment="1" applyProtection="1"/>
    <xf numFmtId="0" fontId="9" fillId="2" borderId="22" xfId="0" applyFont="1" applyFill="1" applyBorder="1" applyProtection="1"/>
    <xf numFmtId="0" fontId="9" fillId="0" borderId="22" xfId="0" applyFont="1" applyFill="1" applyBorder="1" applyProtection="1"/>
    <xf numFmtId="0" fontId="9" fillId="6" borderId="11" xfId="0" applyFont="1" applyFill="1" applyBorder="1" applyProtection="1"/>
    <xf numFmtId="0" fontId="9" fillId="0" borderId="11" xfId="0" applyFont="1" applyBorder="1" applyAlignment="1" applyProtection="1">
      <alignment horizontal="left"/>
    </xf>
    <xf numFmtId="0" fontId="10" fillId="0" borderId="11" xfId="0" applyFont="1" applyBorder="1" applyAlignment="1" applyProtection="1">
      <alignment wrapText="1"/>
      <protection locked="0"/>
    </xf>
    <xf numFmtId="0" fontId="10" fillId="0" borderId="11" xfId="0" applyFont="1" applyFill="1" applyBorder="1" applyAlignment="1" applyProtection="1">
      <alignment wrapText="1"/>
      <protection locked="0"/>
    </xf>
    <xf numFmtId="0" fontId="36" fillId="0" borderId="44" xfId="1" applyFont="1" applyBorder="1" applyProtection="1"/>
    <xf numFmtId="0" fontId="36" fillId="0" borderId="14" xfId="1" applyFont="1" applyBorder="1" applyProtection="1"/>
    <xf numFmtId="0" fontId="47" fillId="0" borderId="11" xfId="0" applyFont="1" applyBorder="1" applyProtection="1">
      <protection locked="0"/>
    </xf>
    <xf numFmtId="0" fontId="71" fillId="0" borderId="11" xfId="1" applyFont="1" applyBorder="1" applyAlignment="1" applyProtection="1">
      <alignment horizontal="center" vertical="center" wrapText="1"/>
    </xf>
    <xf numFmtId="0" fontId="71" fillId="0" borderId="11" xfId="1" applyFont="1" applyBorder="1" applyAlignment="1" applyProtection="1">
      <alignment horizontal="center" vertical="center" wrapText="1"/>
      <protection locked="0"/>
    </xf>
    <xf numFmtId="0" fontId="25" fillId="0" borderId="11" xfId="4" applyFont="1" applyBorder="1" applyAlignment="1" applyProtection="1">
      <alignment horizontal="center" vertical="center" wrapText="1"/>
      <protection locked="0"/>
    </xf>
    <xf numFmtId="164" fontId="47" fillId="0" borderId="11" xfId="3" applyNumberFormat="1" applyFont="1" applyFill="1" applyBorder="1" applyAlignment="1" applyProtection="1">
      <alignment horizontal="center" vertical="center" wrapText="1"/>
      <protection locked="0"/>
    </xf>
    <xf numFmtId="0" fontId="10" fillId="0" borderId="11" xfId="0" applyFont="1" applyBorder="1" applyAlignment="1" applyProtection="1">
      <alignment horizontal="right" wrapText="1"/>
      <protection locked="0"/>
    </xf>
    <xf numFmtId="0" fontId="30" fillId="10" borderId="0" xfId="6" applyFont="1" applyFill="1"/>
    <xf numFmtId="0" fontId="30" fillId="10" borderId="0" xfId="6" quotePrefix="1" applyFont="1" applyFill="1"/>
    <xf numFmtId="0" fontId="36" fillId="0" borderId="11" xfId="4" applyFont="1" applyBorder="1" applyAlignment="1">
      <alignment horizontal="left" wrapText="1"/>
    </xf>
    <xf numFmtId="0" fontId="30" fillId="0" borderId="11" xfId="0" applyFont="1" applyBorder="1" applyAlignment="1">
      <alignment horizontal="center" vertical="center" wrapText="1"/>
    </xf>
    <xf numFmtId="0" fontId="36" fillId="0" borderId="0" xfId="4" applyFont="1" applyAlignment="1">
      <alignment wrapText="1"/>
    </xf>
    <xf numFmtId="0" fontId="47" fillId="0" borderId="11" xfId="4" applyFont="1" applyFill="1" applyBorder="1" applyAlignment="1" applyProtection="1">
      <alignment horizontal="center" vertical="center" wrapText="1"/>
      <protection locked="0"/>
    </xf>
    <xf numFmtId="0" fontId="30" fillId="0" borderId="11" xfId="0" applyFont="1" applyBorder="1" applyAlignment="1">
      <alignment horizontal="justify" vertical="center" wrapText="1"/>
    </xf>
    <xf numFmtId="0" fontId="36" fillId="0" borderId="11" xfId="4" applyFont="1" applyBorder="1" applyAlignment="1">
      <alignment horizontal="justify" vertical="center" wrapText="1"/>
    </xf>
    <xf numFmtId="0" fontId="47" fillId="0" borderId="27" xfId="0" applyFont="1" applyFill="1" applyBorder="1" applyAlignment="1" applyProtection="1">
      <alignment horizontal="center"/>
      <protection locked="0"/>
    </xf>
    <xf numFmtId="2" fontId="47" fillId="0" borderId="11" xfId="0" applyNumberFormat="1" applyFont="1" applyFill="1" applyBorder="1" applyAlignment="1" applyProtection="1">
      <alignment horizontal="center"/>
      <protection locked="0"/>
    </xf>
    <xf numFmtId="0" fontId="52" fillId="0" borderId="11" xfId="4" applyFont="1" applyBorder="1" applyAlignment="1" applyProtection="1">
      <alignment horizontal="center" vertical="center"/>
    </xf>
    <xf numFmtId="0" fontId="36" fillId="0" borderId="11" xfId="4" applyFont="1" applyBorder="1" applyAlignment="1" applyProtection="1">
      <alignment horizontal="center" vertical="center"/>
    </xf>
    <xf numFmtId="0" fontId="36" fillId="0" borderId="11" xfId="4" applyFont="1" applyBorder="1" applyAlignment="1" applyProtection="1">
      <alignment horizontal="center" vertical="center" wrapText="1"/>
    </xf>
    <xf numFmtId="0" fontId="52" fillId="0" borderId="0" xfId="4" applyFont="1" applyAlignment="1" applyProtection="1">
      <alignment horizontal="center" vertical="center"/>
    </xf>
    <xf numFmtId="0" fontId="36" fillId="0" borderId="19" xfId="4" applyFont="1" applyBorder="1" applyAlignment="1" applyProtection="1">
      <alignment horizontal="center" vertical="center"/>
    </xf>
    <xf numFmtId="0" fontId="36" fillId="0" borderId="19" xfId="4" applyFont="1" applyBorder="1" applyAlignment="1" applyProtection="1">
      <alignment horizontal="center" vertical="center" wrapText="1"/>
    </xf>
    <xf numFmtId="0" fontId="52" fillId="0" borderId="11" xfId="4" applyFont="1" applyFill="1" applyBorder="1" applyAlignment="1" applyProtection="1">
      <alignment horizontal="center" vertical="center"/>
    </xf>
    <xf numFmtId="0" fontId="36" fillId="0" borderId="11" xfId="4" applyFont="1" applyFill="1" applyBorder="1" applyAlignment="1" applyProtection="1">
      <alignment horizontal="center" vertical="center"/>
    </xf>
    <xf numFmtId="0" fontId="36" fillId="0" borderId="11" xfId="4" quotePrefix="1" applyFont="1" applyFill="1" applyBorder="1" applyAlignment="1" applyProtection="1">
      <alignment horizontal="center" vertical="center" wrapText="1"/>
    </xf>
    <xf numFmtId="0" fontId="36" fillId="0" borderId="11" xfId="4" applyFont="1" applyFill="1" applyBorder="1" applyAlignment="1" applyProtection="1">
      <alignment horizontal="center" vertical="center" wrapText="1"/>
    </xf>
    <xf numFmtId="0" fontId="30" fillId="0" borderId="19" xfId="0" quotePrefix="1" applyFont="1" applyBorder="1" applyAlignment="1" applyProtection="1">
      <alignment horizontal="center" vertical="center" wrapText="1"/>
    </xf>
    <xf numFmtId="0" fontId="30" fillId="0" borderId="11" xfId="0" quotePrefix="1" applyFont="1" applyBorder="1" applyAlignment="1" applyProtection="1">
      <alignment horizontal="center" vertical="center" wrapText="1"/>
    </xf>
    <xf numFmtId="0" fontId="30" fillId="0" borderId="8" xfId="0" applyFont="1" applyBorder="1" applyAlignment="1" applyProtection="1">
      <alignment horizontal="center" vertical="center" wrapText="1"/>
    </xf>
    <xf numFmtId="0" fontId="36" fillId="0" borderId="22" xfId="4" applyFont="1" applyBorder="1" applyAlignment="1" applyProtection="1">
      <alignment horizontal="center" vertical="center" wrapText="1"/>
    </xf>
    <xf numFmtId="0" fontId="30" fillId="0" borderId="11" xfId="0" applyFont="1" applyFill="1" applyBorder="1" applyAlignment="1" applyProtection="1">
      <alignment horizontal="center"/>
    </xf>
    <xf numFmtId="0" fontId="36" fillId="0" borderId="11" xfId="4" quotePrefix="1" applyFont="1" applyBorder="1" applyAlignment="1" applyProtection="1">
      <alignment horizontal="center" vertical="center" wrapText="1"/>
    </xf>
    <xf numFmtId="0" fontId="47" fillId="0" borderId="27" xfId="3" applyFont="1" applyBorder="1" applyAlignment="1" applyProtection="1">
      <alignment horizontal="center" vertical="center" wrapText="1"/>
    </xf>
    <xf numFmtId="0" fontId="47" fillId="0" borderId="11" xfId="0" applyFont="1" applyFill="1" applyBorder="1" applyAlignment="1" applyProtection="1">
      <alignment horizontal="center" vertical="center" wrapText="1"/>
      <protection locked="0"/>
    </xf>
    <xf numFmtId="2" fontId="10" fillId="0" borderId="11" xfId="0" applyNumberFormat="1" applyFont="1" applyFill="1" applyBorder="1"/>
    <xf numFmtId="0" fontId="47" fillId="0" borderId="0" xfId="4" applyFont="1" applyAlignment="1">
      <alignment horizontal="center" vertical="center" wrapText="1"/>
    </xf>
    <xf numFmtId="0" fontId="47" fillId="0" borderId="0" xfId="6" applyFont="1" applyAlignment="1">
      <alignment horizontal="left" vertical="center" wrapText="1"/>
    </xf>
    <xf numFmtId="0" fontId="47" fillId="0" borderId="0" xfId="6" applyFont="1" applyAlignment="1">
      <alignment horizontal="left" vertical="center"/>
    </xf>
    <xf numFmtId="0" fontId="30" fillId="0" borderId="15" xfId="0" applyFont="1" applyFill="1" applyBorder="1" applyAlignment="1" applyProtection="1">
      <alignment horizontal="center" wrapText="1"/>
    </xf>
    <xf numFmtId="0" fontId="30" fillId="0" borderId="16" xfId="0" applyFont="1" applyFill="1" applyBorder="1" applyAlignment="1" applyProtection="1">
      <alignment horizontal="center" wrapText="1"/>
    </xf>
    <xf numFmtId="0" fontId="30" fillId="0" borderId="1" xfId="0" applyFont="1" applyFill="1" applyBorder="1" applyAlignment="1" applyProtection="1">
      <alignment horizontal="center" wrapText="1"/>
    </xf>
    <xf numFmtId="0" fontId="30" fillId="0" borderId="2" xfId="0" applyFont="1" applyFill="1" applyBorder="1" applyAlignment="1" applyProtection="1">
      <alignment horizontal="center" wrapText="1"/>
    </xf>
    <xf numFmtId="0" fontId="31" fillId="0" borderId="27" xfId="0" applyFont="1" applyBorder="1" applyAlignment="1" applyProtection="1">
      <alignment horizontal="center" wrapText="1"/>
    </xf>
    <xf numFmtId="0" fontId="31" fillId="0" borderId="27" xfId="0" applyFont="1" applyBorder="1" applyAlignment="1" applyProtection="1">
      <alignment horizontal="center"/>
    </xf>
  </cellXfs>
  <cellStyles count="8">
    <cellStyle name="Euro" xfId="2"/>
    <cellStyle name="Hyperlink" xfId="5" builtinId="8"/>
    <cellStyle name="Normal" xfId="0" builtinId="0"/>
    <cellStyle name="Normal 2" xfId="1"/>
    <cellStyle name="Normal 3" xfId="3"/>
    <cellStyle name="Normal 3 2" xfId="4"/>
    <cellStyle name="Normal 4" xfId="6"/>
    <cellStyle name="Normal 5" xfId="7"/>
  </cellStyles>
  <dxfs count="0"/>
  <tableStyles count="0" defaultTableStyle="TableStyleMedium2" defaultPivotStyle="PivotStyleLight16"/>
  <colors>
    <mruColors>
      <color rgb="FFFFFF99"/>
      <color rgb="FFFFFF66"/>
      <color rgb="FF0000FF"/>
      <color rgb="FFFFCCCC"/>
      <color rgb="FFFFFFCC"/>
      <color rgb="FFCC0099"/>
      <color rgb="FFCC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drawings/_rels/vmlDrawing2.v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 Id="rId4" Type="http://schemas.openxmlformats.org/officeDocument/2006/relationships/image" Target="../media/image4.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279400</xdr:colOff>
          <xdr:row>12</xdr:row>
          <xdr:rowOff>165100</xdr:rowOff>
        </xdr:from>
        <xdr:to>
          <xdr:col>1</xdr:col>
          <xdr:colOff>488950</xdr:colOff>
          <xdr:row>12</xdr:row>
          <xdr:rowOff>488950</xdr:rowOff>
        </xdr:to>
        <xdr:sp macro="" textlink="">
          <xdr:nvSpPr>
            <xdr:cNvPr id="9217" name="Object 1" hidden="1">
              <a:extLst>
                <a:ext uri="{63B3BB69-23CF-44E3-9099-C40C66FF867C}">
                  <a14:compatExt spid="_x0000_s92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279400</xdr:colOff>
          <xdr:row>13</xdr:row>
          <xdr:rowOff>209550</xdr:rowOff>
        </xdr:from>
        <xdr:to>
          <xdr:col>1</xdr:col>
          <xdr:colOff>450850</xdr:colOff>
          <xdr:row>13</xdr:row>
          <xdr:rowOff>450850</xdr:rowOff>
        </xdr:to>
        <xdr:sp macro="" textlink="">
          <xdr:nvSpPr>
            <xdr:cNvPr id="9218" name="Object 2" hidden="1">
              <a:extLst>
                <a:ext uri="{63B3BB69-23CF-44E3-9099-C40C66FF867C}">
                  <a14:compatExt spid="_x0000_s9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298450</xdr:colOff>
          <xdr:row>14</xdr:row>
          <xdr:rowOff>19050</xdr:rowOff>
        </xdr:from>
        <xdr:to>
          <xdr:col>1</xdr:col>
          <xdr:colOff>431800</xdr:colOff>
          <xdr:row>14</xdr:row>
          <xdr:rowOff>228600</xdr:rowOff>
        </xdr:to>
        <xdr:sp macro="" textlink="">
          <xdr:nvSpPr>
            <xdr:cNvPr id="9219" name="Object 3" hidden="1">
              <a:extLst>
                <a:ext uri="{63B3BB69-23CF-44E3-9099-C40C66FF867C}">
                  <a14:compatExt spid="_x0000_s92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304800</xdr:colOff>
          <xdr:row>15</xdr:row>
          <xdr:rowOff>88900</xdr:rowOff>
        </xdr:from>
        <xdr:to>
          <xdr:col>1</xdr:col>
          <xdr:colOff>495300</xdr:colOff>
          <xdr:row>15</xdr:row>
          <xdr:rowOff>412750</xdr:rowOff>
        </xdr:to>
        <xdr:sp macro="" textlink="">
          <xdr:nvSpPr>
            <xdr:cNvPr id="9220" name="Object 4" hidden="1">
              <a:extLst>
                <a:ext uri="{63B3BB69-23CF-44E3-9099-C40C66FF867C}">
                  <a14:compatExt spid="_x0000_s9220"/>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V/sv-061370/CEN%20phase%202/Cluster%201%20-%20Climatic%20data/ISO_DIS_52010_2015_03_16b.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PREADSHEET%20EPB%20standard%2013370_30%20May%202014.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garcipg/AppData/Local/Microsoft/Windows/INetCache/Content.Outlook/DWMIFO5Y/Proj_ca_2017-20/5a_EPB_and_EPBD/Cluster%202B_EPCalcs/XLS_ISO%2052016-1/ISO_DIS_52022_1_2015.03.1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ISO_52016_2019.06.10_Ex1_DeBilt_Update_2019.06.17a%20July_noMechC_VC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Method_input"/>
      <sheetName val="Method_calculation"/>
      <sheetName val="Method_output"/>
      <sheetName val="History"/>
    </sheetNames>
    <sheetDataSet>
      <sheetData sheetId="0"/>
      <sheetData sheetId="1">
        <row r="6">
          <cell r="E6">
            <v>0.2</v>
          </cell>
        </row>
        <row r="9">
          <cell r="E9">
            <v>90</v>
          </cell>
        </row>
        <row r="10">
          <cell r="E10">
            <v>90</v>
          </cell>
        </row>
        <row r="16">
          <cell r="E16">
            <v>281</v>
          </cell>
        </row>
        <row r="17">
          <cell r="E17">
            <v>338</v>
          </cell>
        </row>
        <row r="18">
          <cell r="E18">
            <v>0</v>
          </cell>
        </row>
        <row r="19">
          <cell r="E19">
            <v>1</v>
          </cell>
        </row>
        <row r="20">
          <cell r="E20">
            <v>0</v>
          </cell>
        </row>
        <row r="21">
          <cell r="E21">
            <v>50</v>
          </cell>
        </row>
        <row r="22">
          <cell r="E22">
            <v>172</v>
          </cell>
        </row>
        <row r="23">
          <cell r="E23">
            <v>12</v>
          </cell>
        </row>
        <row r="24">
          <cell r="E24">
            <v>1</v>
          </cell>
        </row>
        <row r="27">
          <cell r="E27">
            <v>52.1</v>
          </cell>
        </row>
        <row r="28">
          <cell r="E28">
            <v>5.18</v>
          </cell>
        </row>
      </sheetData>
      <sheetData sheetId="2">
        <row r="6">
          <cell r="D6">
            <v>23.441411089641345</v>
          </cell>
        </row>
        <row r="7">
          <cell r="D7">
            <v>169.64383561643834</v>
          </cell>
        </row>
        <row r="9">
          <cell r="D9">
            <v>1.8519008624073652</v>
          </cell>
        </row>
        <row r="11">
          <cell r="D11">
            <v>0.65466666666666673</v>
          </cell>
        </row>
        <row r="13">
          <cell r="D13">
            <v>11.314468318959877</v>
          </cell>
        </row>
        <row r="15">
          <cell r="D15">
            <v>17.782975215601844</v>
          </cell>
        </row>
        <row r="17">
          <cell r="D17">
            <v>0.85056495660284548</v>
          </cell>
        </row>
        <row r="18">
          <cell r="D18">
            <v>58.273170438881436</v>
          </cell>
        </row>
        <row r="20">
          <cell r="D20">
            <v>0.2802058823030672</v>
          </cell>
        </row>
        <row r="23">
          <cell r="D23">
            <v>1.1756891607596882</v>
          </cell>
        </row>
        <row r="25">
          <cell r="D25">
            <v>78.737852927161882</v>
          </cell>
        </row>
        <row r="27">
          <cell r="D27">
            <v>1325.526502828495</v>
          </cell>
        </row>
        <row r="29">
          <cell r="D29">
            <v>31.726829561118564</v>
          </cell>
        </row>
        <row r="30">
          <cell r="D30">
            <v>0.85056495660284548</v>
          </cell>
        </row>
        <row r="31">
          <cell r="D31">
            <v>0.85056495660284548</v>
          </cell>
        </row>
        <row r="32">
          <cell r="D32">
            <v>1.4022488247090308</v>
          </cell>
        </row>
        <row r="33">
          <cell r="D33">
            <v>0.29979252432057218</v>
          </cell>
        </row>
        <row r="44">
          <cell r="H44">
            <v>0.33</v>
          </cell>
          <cell r="I44">
            <v>0.48699999999999999</v>
          </cell>
          <cell r="J44">
            <v>-0.221</v>
          </cell>
          <cell r="K44">
            <v>5.5E-2</v>
          </cell>
          <cell r="L44">
            <v>-6.4000000000000001E-2</v>
          </cell>
          <cell r="M44">
            <v>-2.5999999999999999E-2</v>
          </cell>
        </row>
        <row r="47">
          <cell r="D47">
            <v>3.1415926535897931</v>
          </cell>
        </row>
        <row r="48">
          <cell r="D48">
            <v>0.35362294155372909</v>
          </cell>
        </row>
        <row r="49">
          <cell r="D49">
            <v>2.1416099879908133E-2</v>
          </cell>
        </row>
        <row r="52">
          <cell r="D52">
            <v>236.00091888198912</v>
          </cell>
        </row>
        <row r="54">
          <cell r="D54">
            <v>57.700875280539954</v>
          </cell>
        </row>
        <row r="56">
          <cell r="D56">
            <v>119.52455424516043</v>
          </cell>
        </row>
        <row r="58">
          <cell r="D58">
            <v>112.22933610630787</v>
          </cell>
        </row>
        <row r="60">
          <cell r="D60">
            <v>174.17723991736864</v>
          </cell>
        </row>
        <row r="62">
          <cell r="D62">
            <v>286.40657602367651</v>
          </cell>
        </row>
        <row r="64">
          <cell r="D64">
            <v>1</v>
          </cell>
        </row>
        <row r="65">
          <cell r="D65">
            <v>0</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Method_input"/>
      <sheetName val="Method_calculation"/>
      <sheetName val="Method_output"/>
      <sheetName val="History"/>
      <sheetName val="Sheet1"/>
    </sheetNames>
    <sheetDataSet>
      <sheetData sheetId="0" refreshError="1"/>
      <sheetData sheetId="1">
        <row r="6">
          <cell r="E6">
            <v>100</v>
          </cell>
        </row>
      </sheetData>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Method_input"/>
      <sheetName val="Method_calculation"/>
      <sheetName val="Method_output"/>
      <sheetName val="Alternative Calculation sheet"/>
      <sheetName val="History"/>
    </sheetNames>
    <sheetDataSet>
      <sheetData sheetId="0" refreshError="1"/>
      <sheetData sheetId="1">
        <row r="9">
          <cell r="E9">
            <v>3</v>
          </cell>
        </row>
      </sheetData>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Explanation"/>
      <sheetName val="Method_input"/>
      <sheetName val="Input_GrFl"/>
      <sheetName val="Calc_GrFl"/>
      <sheetName val="Method_calculation"/>
      <sheetName val="Method_output"/>
      <sheetName val="Input_0"/>
      <sheetName val="Input_p"/>
      <sheetName val="Input_t"/>
      <sheetName val="Calc_H_m"/>
      <sheetName val="Calc_C_m"/>
      <sheetName val="Graphs"/>
      <sheetName val="Clipboard"/>
      <sheetName val="Output_m"/>
      <sheetName val="Test_MatVec"/>
      <sheetName val="Output_t"/>
      <sheetName val="ClimDat_m"/>
      <sheetName val="VCS_special"/>
      <sheetName val="Clim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pb.center/epb-standards/background/" TargetMode="External"/><Relationship Id="rId1" Type="http://schemas.openxmlformats.org/officeDocument/2006/relationships/hyperlink" Target="http://www.epb.center/"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pb.center/documents/isotr-52016-2/" TargetMode="External"/><Relationship Id="rId1" Type="http://schemas.openxmlformats.org/officeDocument/2006/relationships/hyperlink" Target="https://epb.center/documents/iso-52016-1/"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2.vml"/><Relationship Id="rId7" Type="http://schemas.openxmlformats.org/officeDocument/2006/relationships/image" Target="../media/image2.wmf"/><Relationship Id="rId12" Type="http://schemas.openxmlformats.org/officeDocument/2006/relationships/comments" Target="../comments2.xml"/><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4.wmf"/><Relationship Id="rId5" Type="http://schemas.openxmlformats.org/officeDocument/2006/relationships/image" Target="../media/image1.w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w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B1:I60"/>
  <sheetViews>
    <sheetView tabSelected="1" view="pageBreakPreview" topLeftCell="A4" zoomScaleNormal="100" zoomScaleSheetLayoutView="100" workbookViewId="0">
      <selection activeCell="B6" sqref="B6"/>
    </sheetView>
  </sheetViews>
  <sheetFormatPr defaultColWidth="9" defaultRowHeight="14" x14ac:dyDescent="0.3"/>
  <cols>
    <col min="1" max="1" width="2.25" style="18" customWidth="1"/>
    <col min="2" max="2" width="25" style="16" customWidth="1"/>
    <col min="3" max="3" width="95.33203125" style="17" customWidth="1"/>
    <col min="4" max="4" width="1.83203125" style="18" customWidth="1"/>
    <col min="5" max="16384" width="9" style="18"/>
  </cols>
  <sheetData>
    <row r="1" spans="2:3" ht="15" thickBot="1" x14ac:dyDescent="0.25"/>
    <row r="2" spans="2:3" ht="18" x14ac:dyDescent="0.2">
      <c r="B2" s="19" t="s">
        <v>335</v>
      </c>
      <c r="C2" s="20"/>
    </row>
    <row r="3" spans="2:3" ht="14.25" x14ac:dyDescent="0.2">
      <c r="B3" s="21" t="s">
        <v>336</v>
      </c>
      <c r="C3" s="22"/>
    </row>
    <row r="4" spans="2:3" ht="14.25" x14ac:dyDescent="0.2">
      <c r="B4" s="23" t="s">
        <v>337</v>
      </c>
      <c r="C4" s="24"/>
    </row>
    <row r="5" spans="2:3" ht="14.25" x14ac:dyDescent="0.2">
      <c r="B5" s="23"/>
      <c r="C5" s="24"/>
    </row>
    <row r="6" spans="2:3" ht="28" x14ac:dyDescent="0.3">
      <c r="B6" s="25" t="s">
        <v>338</v>
      </c>
      <c r="C6" s="26" t="s">
        <v>263</v>
      </c>
    </row>
    <row r="7" spans="2:3" ht="14.25" x14ac:dyDescent="0.2">
      <c r="B7" s="27"/>
      <c r="C7" s="127" t="s">
        <v>449</v>
      </c>
    </row>
    <row r="8" spans="2:3" ht="14.25" x14ac:dyDescent="0.2">
      <c r="B8" s="28" t="s">
        <v>339</v>
      </c>
      <c r="C8" s="29" t="s">
        <v>340</v>
      </c>
    </row>
    <row r="9" spans="2:3" ht="14.25" x14ac:dyDescent="0.2">
      <c r="B9" s="30"/>
      <c r="C9" s="31"/>
    </row>
    <row r="10" spans="2:3" ht="14.25" x14ac:dyDescent="0.2">
      <c r="B10" s="27"/>
      <c r="C10" s="32"/>
    </row>
    <row r="11" spans="2:3" ht="14.25" x14ac:dyDescent="0.2">
      <c r="B11" s="25" t="s">
        <v>341</v>
      </c>
      <c r="C11" s="33" t="s">
        <v>342</v>
      </c>
    </row>
    <row r="12" spans="2:3" ht="14.25" x14ac:dyDescent="0.2">
      <c r="B12" s="34"/>
      <c r="C12" s="32"/>
    </row>
    <row r="13" spans="2:3" ht="14.25" x14ac:dyDescent="0.2">
      <c r="B13" s="28" t="s">
        <v>343</v>
      </c>
      <c r="C13" s="126" t="s">
        <v>510</v>
      </c>
    </row>
    <row r="14" spans="2:3" ht="14.25" x14ac:dyDescent="0.2">
      <c r="B14" s="30"/>
      <c r="C14" s="35" t="s">
        <v>448</v>
      </c>
    </row>
    <row r="15" spans="2:3" ht="14.25" x14ac:dyDescent="0.2">
      <c r="B15" s="27"/>
      <c r="C15" s="36"/>
    </row>
    <row r="16" spans="2:3" ht="15" thickBot="1" x14ac:dyDescent="0.25">
      <c r="B16" s="37" t="s">
        <v>344</v>
      </c>
      <c r="C16" s="38" t="s">
        <v>345</v>
      </c>
    </row>
    <row r="17" spans="2:9" ht="15" thickBot="1" x14ac:dyDescent="0.25"/>
    <row r="18" spans="2:9" ht="18.75" thickBot="1" x14ac:dyDescent="0.25">
      <c r="B18" s="39" t="s">
        <v>346</v>
      </c>
      <c r="C18" s="40"/>
    </row>
    <row r="19" spans="2:9" ht="15" thickBot="1" x14ac:dyDescent="0.25">
      <c r="B19" s="41"/>
      <c r="C19" s="42"/>
    </row>
    <row r="20" spans="2:9" ht="28.5" x14ac:dyDescent="0.2">
      <c r="B20" s="43" t="s">
        <v>347</v>
      </c>
      <c r="C20" s="44" t="s">
        <v>348</v>
      </c>
    </row>
    <row r="21" spans="2:9" ht="15" thickBot="1" x14ac:dyDescent="0.25">
      <c r="B21" s="45"/>
      <c r="C21" s="46" t="s">
        <v>349</v>
      </c>
    </row>
    <row r="22" spans="2:9" ht="15" thickBot="1" x14ac:dyDescent="0.25">
      <c r="B22" s="47"/>
      <c r="C22" s="48"/>
    </row>
    <row r="23" spans="2:9" ht="14.25" x14ac:dyDescent="0.2">
      <c r="B23" s="43" t="s">
        <v>350</v>
      </c>
      <c r="C23" s="44" t="s">
        <v>351</v>
      </c>
    </row>
    <row r="24" spans="2:9" ht="28.5" x14ac:dyDescent="0.2">
      <c r="B24" s="49"/>
      <c r="C24" s="50" t="s">
        <v>352</v>
      </c>
    </row>
    <row r="25" spans="2:9" ht="42.75" x14ac:dyDescent="0.2">
      <c r="B25" s="49"/>
      <c r="C25" s="50" t="s">
        <v>353</v>
      </c>
    </row>
    <row r="26" spans="2:9" ht="29.25" thickBot="1" x14ac:dyDescent="0.25">
      <c r="B26" s="45"/>
      <c r="C26" s="51" t="s">
        <v>354</v>
      </c>
    </row>
    <row r="27" spans="2:9" ht="15" thickBot="1" x14ac:dyDescent="0.25">
      <c r="B27" s="47"/>
      <c r="C27" s="52"/>
    </row>
    <row r="28" spans="2:9" ht="42" x14ac:dyDescent="0.3">
      <c r="B28" s="43" t="s">
        <v>355</v>
      </c>
      <c r="C28" s="53" t="s">
        <v>356</v>
      </c>
      <c r="F28" s="502"/>
      <c r="G28" s="502"/>
      <c r="H28" s="502"/>
      <c r="I28" s="502"/>
    </row>
    <row r="29" spans="2:9" ht="28" x14ac:dyDescent="0.3">
      <c r="B29" s="54"/>
      <c r="C29" s="50" t="s">
        <v>357</v>
      </c>
      <c r="F29" s="502"/>
      <c r="G29" s="502"/>
      <c r="H29" s="502"/>
      <c r="I29" s="502"/>
    </row>
    <row r="30" spans="2:9" ht="28" x14ac:dyDescent="0.3">
      <c r="B30" s="49"/>
      <c r="C30" s="50" t="s">
        <v>358</v>
      </c>
      <c r="F30" s="502"/>
      <c r="G30" s="502"/>
      <c r="H30" s="502"/>
      <c r="I30" s="502"/>
    </row>
    <row r="31" spans="2:9" ht="42.5" thickBot="1" x14ac:dyDescent="0.35">
      <c r="B31" s="45"/>
      <c r="C31" s="51" t="s">
        <v>359</v>
      </c>
      <c r="F31" s="502"/>
      <c r="G31" s="502"/>
      <c r="H31" s="502"/>
      <c r="I31" s="502"/>
    </row>
    <row r="32" spans="2:9" ht="15" thickBot="1" x14ac:dyDescent="0.25">
      <c r="B32" s="47"/>
      <c r="C32" s="55"/>
    </row>
    <row r="33" spans="2:3" ht="28.5" x14ac:dyDescent="0.2">
      <c r="B33" s="43" t="s">
        <v>360</v>
      </c>
      <c r="C33" s="44" t="s">
        <v>361</v>
      </c>
    </row>
    <row r="34" spans="2:3" ht="15" thickBot="1" x14ac:dyDescent="0.25">
      <c r="B34" s="45"/>
      <c r="C34" s="51" t="s">
        <v>362</v>
      </c>
    </row>
    <row r="35" spans="2:3" ht="15" thickBot="1" x14ac:dyDescent="0.25">
      <c r="B35" s="47"/>
      <c r="C35" s="55"/>
    </row>
    <row r="36" spans="2:3" ht="57.75" thickBot="1" x14ac:dyDescent="0.25">
      <c r="B36" s="56" t="s">
        <v>363</v>
      </c>
      <c r="C36" s="57" t="s">
        <v>364</v>
      </c>
    </row>
    <row r="37" spans="2:3" ht="15" thickBot="1" x14ac:dyDescent="0.25">
      <c r="B37" s="58"/>
      <c r="C37" s="55"/>
    </row>
    <row r="38" spans="2:3" ht="57" x14ac:dyDescent="0.2">
      <c r="B38" s="43" t="s">
        <v>365</v>
      </c>
      <c r="C38" s="44" t="s">
        <v>366</v>
      </c>
    </row>
    <row r="39" spans="2:3" ht="43.5" thickBot="1" x14ac:dyDescent="0.25">
      <c r="B39" s="45"/>
      <c r="C39" s="51" t="s">
        <v>367</v>
      </c>
    </row>
    <row r="40" spans="2:3" ht="14.5" thickBot="1" x14ac:dyDescent="0.35">
      <c r="B40" s="47"/>
      <c r="C40" s="55"/>
    </row>
    <row r="41" spans="2:3" x14ac:dyDescent="0.3">
      <c r="B41" s="43" t="s">
        <v>368</v>
      </c>
      <c r="C41" s="59" t="s">
        <v>369</v>
      </c>
    </row>
    <row r="42" spans="2:3" ht="14.5" thickBot="1" x14ac:dyDescent="0.35">
      <c r="B42" s="45"/>
      <c r="C42" s="60" t="s">
        <v>370</v>
      </c>
    </row>
    <row r="43" spans="2:3" ht="14.5" thickBot="1" x14ac:dyDescent="0.35">
      <c r="B43" s="47"/>
      <c r="C43" s="55"/>
    </row>
    <row r="44" spans="2:3" ht="14.5" thickBot="1" x14ac:dyDescent="0.35">
      <c r="B44" s="56" t="s">
        <v>371</v>
      </c>
      <c r="C44" s="61" t="s">
        <v>372</v>
      </c>
    </row>
    <row r="45" spans="2:3" ht="14.5" thickBot="1" x14ac:dyDescent="0.35">
      <c r="B45" s="47"/>
      <c r="C45" s="62"/>
    </row>
    <row r="46" spans="2:3" ht="42" x14ac:dyDescent="0.3">
      <c r="B46" s="43" t="s">
        <v>373</v>
      </c>
      <c r="C46" s="59" t="s">
        <v>374</v>
      </c>
    </row>
    <row r="47" spans="2:3" ht="28" x14ac:dyDescent="0.3">
      <c r="B47" s="49"/>
      <c r="C47" s="50" t="s">
        <v>375</v>
      </c>
    </row>
    <row r="48" spans="2:3" ht="28" x14ac:dyDescent="0.3">
      <c r="B48" s="49"/>
      <c r="C48" s="50" t="s">
        <v>376</v>
      </c>
    </row>
    <row r="49" spans="2:3" ht="33.75" customHeight="1" x14ac:dyDescent="0.3">
      <c r="B49" s="49"/>
      <c r="C49" s="63" t="s">
        <v>377</v>
      </c>
    </row>
    <row r="50" spans="2:3" x14ac:dyDescent="0.3">
      <c r="B50" s="49"/>
      <c r="C50" s="63" t="s">
        <v>378</v>
      </c>
    </row>
    <row r="51" spans="2:3" ht="14.5" thickBot="1" x14ac:dyDescent="0.35">
      <c r="B51" s="64"/>
      <c r="C51" s="65" t="s">
        <v>379</v>
      </c>
    </row>
    <row r="52" spans="2:3" x14ac:dyDescent="0.3">
      <c r="B52" s="18"/>
      <c r="C52" s="18"/>
    </row>
    <row r="53" spans="2:3" x14ac:dyDescent="0.3">
      <c r="B53" s="18"/>
      <c r="C53" s="18"/>
    </row>
    <row r="54" spans="2:3" x14ac:dyDescent="0.3">
      <c r="B54" s="18"/>
      <c r="C54" s="18"/>
    </row>
    <row r="55" spans="2:3" x14ac:dyDescent="0.3">
      <c r="B55" s="18"/>
      <c r="C55" s="18"/>
    </row>
    <row r="56" spans="2:3" x14ac:dyDescent="0.3">
      <c r="B56" s="18"/>
      <c r="C56" s="18"/>
    </row>
    <row r="57" spans="2:3" x14ac:dyDescent="0.3">
      <c r="B57" s="18"/>
      <c r="C57" s="18"/>
    </row>
    <row r="58" spans="2:3" x14ac:dyDescent="0.3">
      <c r="B58" s="18"/>
      <c r="C58" s="18"/>
    </row>
    <row r="59" spans="2:3" x14ac:dyDescent="0.3">
      <c r="B59" s="18"/>
      <c r="C59" s="18"/>
    </row>
    <row r="60" spans="2:3" x14ac:dyDescent="0.3">
      <c r="B60" s="18"/>
      <c r="C60" s="18"/>
    </row>
  </sheetData>
  <sheetProtection sheet="1" objects="1" scenarios="1"/>
  <mergeCells count="1">
    <mergeCell ref="F28:I31"/>
  </mergeCells>
  <hyperlinks>
    <hyperlink ref="C44" r:id="rId1"/>
    <hyperlink ref="C51" r:id="rId2"/>
  </hyperlinks>
  <pageMargins left="0.7" right="0.7" top="0.75" bottom="0.75" header="0.3" footer="0.3"/>
  <pageSetup paperSize="9" scale="60" orientation="portrait" r:id="rId3"/>
  <colBreaks count="1" manualBreakCount="1">
    <brk id="4"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K105"/>
  <sheetViews>
    <sheetView zoomScaleNormal="100" zoomScaleSheetLayoutView="100" workbookViewId="0">
      <selection activeCell="B60" sqref="B60:D60"/>
    </sheetView>
  </sheetViews>
  <sheetFormatPr defaultColWidth="9" defaultRowHeight="14" x14ac:dyDescent="0.3"/>
  <cols>
    <col min="1" max="1" width="13.58203125" style="67" customWidth="1"/>
    <col min="2" max="2" width="15.25" style="67" customWidth="1"/>
    <col min="3" max="3" width="12.75" style="67" customWidth="1"/>
    <col min="4" max="4" width="56" style="67" customWidth="1"/>
    <col min="5" max="5" width="46" style="67" customWidth="1"/>
    <col min="6" max="10" width="9" style="67"/>
    <col min="11" max="11" width="66.5" style="67" customWidth="1"/>
    <col min="12" max="16384" width="9" style="67"/>
  </cols>
  <sheetData>
    <row r="1" spans="1:11" ht="14.25" x14ac:dyDescent="0.2">
      <c r="A1" s="66"/>
    </row>
    <row r="2" spans="1:11" ht="42" x14ac:dyDescent="0.3">
      <c r="B2" s="66" t="s">
        <v>380</v>
      </c>
      <c r="C2" s="68" t="s">
        <v>381</v>
      </c>
      <c r="D2" s="68" t="s">
        <v>382</v>
      </c>
    </row>
    <row r="3" spans="1:11" ht="14.25" x14ac:dyDescent="0.2">
      <c r="B3" s="66"/>
      <c r="C3" s="68"/>
      <c r="D3" s="85" t="s">
        <v>432</v>
      </c>
    </row>
    <row r="4" spans="1:11" ht="29.25" customHeight="1" x14ac:dyDescent="0.2">
      <c r="B4" s="69" t="s">
        <v>383</v>
      </c>
      <c r="D4" s="67" t="s">
        <v>384</v>
      </c>
    </row>
    <row r="7" spans="1:11" ht="15" thickBot="1" x14ac:dyDescent="0.25">
      <c r="B7" s="66" t="s">
        <v>385</v>
      </c>
      <c r="C7" s="70" t="s">
        <v>386</v>
      </c>
    </row>
    <row r="8" spans="1:11" ht="14.25" x14ac:dyDescent="0.2">
      <c r="C8" s="71" t="s">
        <v>387</v>
      </c>
      <c r="D8" s="72" t="s">
        <v>388</v>
      </c>
      <c r="F8" s="73"/>
      <c r="G8" s="74"/>
    </row>
    <row r="9" spans="1:11" ht="14.25" x14ac:dyDescent="0.2">
      <c r="C9" s="75" t="s">
        <v>389</v>
      </c>
      <c r="D9" s="76" t="s">
        <v>390</v>
      </c>
    </row>
    <row r="10" spans="1:11" ht="14.25" x14ac:dyDescent="0.2">
      <c r="C10" s="77" t="s">
        <v>391</v>
      </c>
      <c r="D10" s="78" t="s">
        <v>392</v>
      </c>
    </row>
    <row r="11" spans="1:11" ht="14.25" x14ac:dyDescent="0.2">
      <c r="C11" s="79" t="s">
        <v>393</v>
      </c>
      <c r="D11" s="80" t="s">
        <v>394</v>
      </c>
    </row>
    <row r="12" spans="1:11" ht="15" thickBot="1" x14ac:dyDescent="0.25">
      <c r="C12" s="81" t="s">
        <v>395</v>
      </c>
      <c r="D12" s="82" t="s">
        <v>396</v>
      </c>
    </row>
    <row r="15" spans="1:11" ht="14.25" x14ac:dyDescent="0.2">
      <c r="B15" s="66" t="s">
        <v>397</v>
      </c>
      <c r="C15" s="85" t="s">
        <v>450</v>
      </c>
      <c r="D15" s="85"/>
      <c r="K15" s="83"/>
    </row>
    <row r="17" spans="2:7" ht="14.25" x14ac:dyDescent="0.2">
      <c r="B17" s="66" t="s">
        <v>398</v>
      </c>
      <c r="C17" s="84" t="s">
        <v>451</v>
      </c>
      <c r="D17" s="85"/>
      <c r="E17" s="85"/>
      <c r="F17" s="85"/>
      <c r="G17" s="85"/>
    </row>
    <row r="18" spans="2:7" ht="14.25" x14ac:dyDescent="0.2">
      <c r="B18" s="66"/>
      <c r="C18" s="84"/>
      <c r="D18" s="85"/>
      <c r="E18" s="85"/>
      <c r="F18" s="85"/>
    </row>
    <row r="19" spans="2:7" ht="14.25" x14ac:dyDescent="0.2">
      <c r="B19" s="86" t="s">
        <v>399</v>
      </c>
      <c r="C19" s="85" t="s">
        <v>443</v>
      </c>
      <c r="D19" s="85"/>
      <c r="E19" s="85"/>
      <c r="F19" s="85"/>
    </row>
    <row r="20" spans="2:7" ht="14.25" x14ac:dyDescent="0.2">
      <c r="B20" s="66"/>
      <c r="C20" s="85" t="s">
        <v>436</v>
      </c>
      <c r="D20" s="85"/>
      <c r="E20" s="85"/>
      <c r="F20" s="85"/>
    </row>
    <row r="21" spans="2:7" ht="14.25" x14ac:dyDescent="0.2">
      <c r="B21" s="66"/>
      <c r="C21" s="85" t="s">
        <v>437</v>
      </c>
      <c r="D21" s="85"/>
      <c r="E21" s="85"/>
      <c r="F21" s="85"/>
    </row>
    <row r="22" spans="2:7" ht="14.25" x14ac:dyDescent="0.2">
      <c r="C22" s="85"/>
      <c r="D22" s="85"/>
      <c r="E22" s="85"/>
      <c r="F22" s="85"/>
    </row>
    <row r="23" spans="2:7" ht="14.25" x14ac:dyDescent="0.2">
      <c r="C23" s="85" t="s">
        <v>438</v>
      </c>
      <c r="D23" s="85"/>
      <c r="E23" s="85"/>
      <c r="F23" s="85"/>
    </row>
    <row r="24" spans="2:7" ht="14.25" x14ac:dyDescent="0.2">
      <c r="C24" s="85" t="s">
        <v>439</v>
      </c>
      <c r="D24" s="85"/>
      <c r="E24" s="85"/>
      <c r="F24" s="85"/>
    </row>
    <row r="25" spans="2:7" ht="14.25" x14ac:dyDescent="0.2">
      <c r="C25" s="87"/>
      <c r="E25" s="85"/>
      <c r="F25" s="85"/>
    </row>
    <row r="26" spans="2:7" ht="14.25" x14ac:dyDescent="0.2">
      <c r="C26" s="87" t="s">
        <v>442</v>
      </c>
      <c r="E26" s="85"/>
      <c r="F26" s="85"/>
    </row>
    <row r="27" spans="2:7" ht="14.25" x14ac:dyDescent="0.2">
      <c r="C27" s="87"/>
      <c r="E27" s="85"/>
      <c r="F27" s="85"/>
    </row>
    <row r="28" spans="2:7" ht="14.25" x14ac:dyDescent="0.2">
      <c r="C28" s="87"/>
      <c r="E28" s="85"/>
      <c r="F28" s="85"/>
    </row>
    <row r="29" spans="2:7" ht="14.25" x14ac:dyDescent="0.2">
      <c r="E29" s="85"/>
      <c r="F29" s="85"/>
    </row>
    <row r="30" spans="2:7" ht="28.5" x14ac:dyDescent="0.2">
      <c r="B30" s="88" t="s">
        <v>400</v>
      </c>
      <c r="C30" s="87" t="s">
        <v>440</v>
      </c>
      <c r="E30" s="85"/>
      <c r="F30" s="85"/>
    </row>
    <row r="31" spans="2:7" ht="14.25" x14ac:dyDescent="0.2">
      <c r="B31" s="88"/>
      <c r="C31" s="87"/>
      <c r="E31" s="85"/>
      <c r="F31" s="85"/>
    </row>
    <row r="32" spans="2:7" ht="14.25" x14ac:dyDescent="0.2">
      <c r="B32" s="66" t="s">
        <v>401</v>
      </c>
      <c r="C32" s="87" t="s">
        <v>441</v>
      </c>
      <c r="E32" s="85"/>
      <c r="F32" s="85"/>
    </row>
    <row r="33" spans="2:8" ht="14.25" x14ac:dyDescent="0.2">
      <c r="C33" s="473" t="s">
        <v>472</v>
      </c>
      <c r="D33" s="473"/>
      <c r="E33" s="85"/>
      <c r="F33" s="85"/>
    </row>
    <row r="34" spans="2:8" ht="14.25" x14ac:dyDescent="0.2">
      <c r="C34" s="474" t="s">
        <v>471</v>
      </c>
      <c r="D34" s="473"/>
      <c r="E34" s="85"/>
      <c r="F34" s="85"/>
    </row>
    <row r="35" spans="2:8" ht="14.25" x14ac:dyDescent="0.2">
      <c r="E35" s="85"/>
      <c r="F35" s="85"/>
    </row>
    <row r="36" spans="2:8" ht="14.25" x14ac:dyDescent="0.2">
      <c r="B36" s="86" t="s">
        <v>402</v>
      </c>
      <c r="C36" s="87" t="s">
        <v>433</v>
      </c>
      <c r="E36" s="85"/>
      <c r="F36" s="85"/>
    </row>
    <row r="37" spans="2:8" ht="14.25" x14ac:dyDescent="0.2">
      <c r="B37" s="87"/>
      <c r="C37" s="87" t="s">
        <v>403</v>
      </c>
      <c r="E37" s="85"/>
      <c r="F37" s="85"/>
    </row>
    <row r="38" spans="2:8" ht="14.25" x14ac:dyDescent="0.2">
      <c r="C38" s="85"/>
      <c r="D38" s="85"/>
    </row>
    <row r="39" spans="2:8" ht="14.25" x14ac:dyDescent="0.2">
      <c r="B39" s="84" t="s">
        <v>371</v>
      </c>
      <c r="C39" s="85"/>
      <c r="D39" s="89"/>
    </row>
    <row r="40" spans="2:8" ht="14.25" x14ac:dyDescent="0.2">
      <c r="C40" s="85" t="s">
        <v>404</v>
      </c>
      <c r="D40" s="89"/>
    </row>
    <row r="41" spans="2:8" x14ac:dyDescent="0.3">
      <c r="B41" s="85"/>
      <c r="C41" s="90" t="s">
        <v>405</v>
      </c>
      <c r="D41" s="89"/>
    </row>
    <row r="42" spans="2:8" x14ac:dyDescent="0.3">
      <c r="B42" s="85"/>
      <c r="C42" s="91" t="s">
        <v>406</v>
      </c>
      <c r="D42" s="92"/>
    </row>
    <row r="43" spans="2:8" ht="14.25" x14ac:dyDescent="0.2">
      <c r="B43" s="85"/>
      <c r="C43" s="85" t="s">
        <v>407</v>
      </c>
      <c r="D43" s="89"/>
    </row>
    <row r="44" spans="2:8" ht="14.25" x14ac:dyDescent="0.2">
      <c r="B44" s="84" t="s">
        <v>408</v>
      </c>
      <c r="C44" s="93" t="s">
        <v>409</v>
      </c>
      <c r="D44" s="89"/>
    </row>
    <row r="45" spans="2:8" ht="14.25" x14ac:dyDescent="0.2">
      <c r="C45" s="67" t="s">
        <v>410</v>
      </c>
      <c r="D45" s="89"/>
    </row>
    <row r="46" spans="2:8" ht="14.25" x14ac:dyDescent="0.2">
      <c r="B46" s="85"/>
      <c r="C46" s="94" t="s">
        <v>411</v>
      </c>
      <c r="D46" s="89"/>
    </row>
    <row r="47" spans="2:8" ht="15" thickBot="1" x14ac:dyDescent="0.25">
      <c r="D47" s="85"/>
    </row>
    <row r="48" spans="2:8" ht="14.25" x14ac:dyDescent="0.2">
      <c r="B48" s="95" t="s">
        <v>412</v>
      </c>
      <c r="C48" s="96"/>
      <c r="D48" s="97"/>
      <c r="H48" s="85"/>
    </row>
    <row r="49" spans="1:11" ht="28" x14ac:dyDescent="0.3">
      <c r="B49" s="98" t="s">
        <v>413</v>
      </c>
      <c r="C49" s="99"/>
      <c r="D49" s="100" t="s">
        <v>5</v>
      </c>
      <c r="E49" s="101" t="s">
        <v>435</v>
      </c>
      <c r="H49" s="102"/>
      <c r="K49" s="503"/>
    </row>
    <row r="50" spans="1:11" ht="28" x14ac:dyDescent="0.3">
      <c r="B50" s="103" t="s">
        <v>414</v>
      </c>
      <c r="C50" s="104"/>
      <c r="D50" s="105" t="s">
        <v>415</v>
      </c>
      <c r="E50" s="106" t="s">
        <v>416</v>
      </c>
      <c r="H50" s="107"/>
      <c r="K50" s="504"/>
    </row>
    <row r="51" spans="1:11" x14ac:dyDescent="0.3">
      <c r="B51" s="103" t="s">
        <v>417</v>
      </c>
      <c r="C51" s="104"/>
      <c r="D51" s="105" t="s">
        <v>434</v>
      </c>
      <c r="H51" s="107"/>
      <c r="K51" s="504"/>
    </row>
    <row r="52" spans="1:11" ht="28" x14ac:dyDescent="0.3">
      <c r="B52" s="108" t="s">
        <v>418</v>
      </c>
      <c r="C52" s="109"/>
      <c r="D52" s="110" t="s">
        <v>419</v>
      </c>
      <c r="E52" s="106" t="s">
        <v>420</v>
      </c>
      <c r="H52" s="107"/>
      <c r="K52" s="504"/>
    </row>
    <row r="53" spans="1:11" ht="42" x14ac:dyDescent="0.3">
      <c r="B53" s="111" t="s">
        <v>421</v>
      </c>
      <c r="C53" s="112"/>
      <c r="D53" s="113" t="s">
        <v>422</v>
      </c>
      <c r="E53" s="106" t="s">
        <v>423</v>
      </c>
      <c r="F53" s="107"/>
      <c r="G53" s="107"/>
      <c r="H53" s="107"/>
      <c r="K53" s="504"/>
    </row>
    <row r="54" spans="1:11" ht="28" x14ac:dyDescent="0.3">
      <c r="B54" s="111" t="s">
        <v>424</v>
      </c>
      <c r="C54" s="112"/>
      <c r="D54" s="113" t="s">
        <v>425</v>
      </c>
      <c r="E54" s="114"/>
      <c r="F54" s="114"/>
      <c r="G54" s="114"/>
      <c r="H54" s="114"/>
      <c r="K54" s="504"/>
    </row>
    <row r="55" spans="1:11" ht="28" x14ac:dyDescent="0.3">
      <c r="B55" s="111" t="s">
        <v>426</v>
      </c>
      <c r="C55" s="112"/>
      <c r="D55" s="113" t="s">
        <v>427</v>
      </c>
      <c r="E55" s="114"/>
      <c r="F55" s="114"/>
      <c r="G55" s="114"/>
      <c r="H55" s="114"/>
      <c r="K55" s="504"/>
    </row>
    <row r="56" spans="1:11" x14ac:dyDescent="0.3">
      <c r="B56" s="115"/>
      <c r="H56" s="85"/>
    </row>
    <row r="57" spans="1:11" x14ac:dyDescent="0.3">
      <c r="B57" s="115"/>
      <c r="H57" s="85"/>
    </row>
    <row r="58" spans="1:11" x14ac:dyDescent="0.3">
      <c r="B58" s="66" t="s">
        <v>428</v>
      </c>
      <c r="D58" s="85"/>
    </row>
    <row r="59" spans="1:11" x14ac:dyDescent="0.3">
      <c r="B59" s="116" t="s">
        <v>429</v>
      </c>
      <c r="C59" s="116" t="s">
        <v>430</v>
      </c>
      <c r="D59" s="117" t="s">
        <v>5</v>
      </c>
    </row>
    <row r="60" spans="1:11" x14ac:dyDescent="0.3">
      <c r="B60" s="118" t="s">
        <v>508</v>
      </c>
      <c r="C60" s="119" t="s">
        <v>431</v>
      </c>
      <c r="D60" s="120" t="s">
        <v>509</v>
      </c>
    </row>
    <row r="61" spans="1:11" x14ac:dyDescent="0.3">
      <c r="B61" s="118"/>
      <c r="C61" s="119"/>
      <c r="D61" s="120"/>
      <c r="E61" s="85"/>
      <c r="F61" s="85"/>
      <c r="G61" s="85"/>
      <c r="H61" s="85"/>
      <c r="I61" s="85"/>
    </row>
    <row r="62" spans="1:11" x14ac:dyDescent="0.3">
      <c r="B62" s="119"/>
      <c r="C62" s="119"/>
      <c r="D62" s="120"/>
    </row>
    <row r="63" spans="1:11" x14ac:dyDescent="0.3">
      <c r="A63" s="85"/>
      <c r="B63" s="118"/>
      <c r="C63" s="119"/>
      <c r="D63" s="123"/>
      <c r="E63" s="85"/>
      <c r="F63" s="85"/>
      <c r="G63" s="85"/>
      <c r="H63" s="85"/>
    </row>
    <row r="64" spans="1:11" x14ac:dyDescent="0.3">
      <c r="A64" s="85"/>
      <c r="B64" s="124"/>
      <c r="C64" s="118"/>
      <c r="D64" s="123"/>
      <c r="E64" s="85"/>
      <c r="F64" s="85"/>
      <c r="G64" s="85"/>
      <c r="H64" s="85"/>
    </row>
    <row r="65" spans="1:8" x14ac:dyDescent="0.3">
      <c r="A65" s="85"/>
      <c r="B65" s="118"/>
      <c r="C65" s="118"/>
      <c r="D65" s="125"/>
      <c r="E65" s="85"/>
      <c r="F65" s="85"/>
      <c r="G65" s="85"/>
      <c r="H65" s="85"/>
    </row>
    <row r="66" spans="1:8" x14ac:dyDescent="0.3">
      <c r="A66" s="85"/>
      <c r="B66" s="118"/>
      <c r="C66" s="118"/>
      <c r="D66" s="125"/>
      <c r="E66" s="85"/>
      <c r="F66" s="85"/>
      <c r="G66" s="85"/>
      <c r="H66" s="85"/>
    </row>
    <row r="67" spans="1:8" x14ac:dyDescent="0.3">
      <c r="A67" s="85"/>
      <c r="B67" s="118"/>
      <c r="C67" s="118"/>
      <c r="D67" s="125"/>
      <c r="E67" s="85"/>
      <c r="F67" s="85"/>
      <c r="G67" s="85"/>
      <c r="H67" s="85"/>
    </row>
    <row r="68" spans="1:8" x14ac:dyDescent="0.3">
      <c r="A68" s="85"/>
      <c r="B68" s="121"/>
      <c r="C68" s="121"/>
      <c r="D68" s="89"/>
      <c r="E68" s="85"/>
      <c r="F68" s="85"/>
      <c r="G68" s="85"/>
      <c r="H68" s="85"/>
    </row>
    <row r="69" spans="1:8" x14ac:dyDescent="0.3">
      <c r="B69" s="85"/>
      <c r="C69" s="85"/>
      <c r="E69" s="85"/>
      <c r="F69" s="85"/>
      <c r="G69" s="85"/>
      <c r="H69" s="85"/>
    </row>
    <row r="70" spans="1:8" x14ac:dyDescent="0.3">
      <c r="E70" s="85"/>
      <c r="F70" s="85"/>
      <c r="G70" s="85"/>
      <c r="H70" s="85"/>
    </row>
    <row r="71" spans="1:8" x14ac:dyDescent="0.3">
      <c r="E71" s="85"/>
      <c r="F71" s="85"/>
      <c r="G71" s="85"/>
      <c r="H71" s="85"/>
    </row>
    <row r="72" spans="1:8" x14ac:dyDescent="0.3">
      <c r="E72" s="85"/>
      <c r="F72" s="85"/>
      <c r="G72" s="85"/>
      <c r="H72" s="85"/>
    </row>
    <row r="73" spans="1:8" x14ac:dyDescent="0.3">
      <c r="E73" s="85"/>
      <c r="F73" s="85"/>
      <c r="G73" s="85"/>
      <c r="H73" s="85"/>
    </row>
    <row r="74" spans="1:8" x14ac:dyDescent="0.3">
      <c r="E74" s="85"/>
      <c r="F74" s="85"/>
      <c r="G74" s="85"/>
      <c r="H74" s="85"/>
    </row>
    <row r="75" spans="1:8" x14ac:dyDescent="0.3">
      <c r="E75" s="85"/>
      <c r="F75" s="85"/>
      <c r="G75" s="85"/>
      <c r="H75" s="85"/>
    </row>
    <row r="76" spans="1:8" x14ac:dyDescent="0.3">
      <c r="E76" s="85"/>
      <c r="F76" s="85"/>
      <c r="G76" s="85"/>
      <c r="H76" s="85"/>
    </row>
    <row r="77" spans="1:8" x14ac:dyDescent="0.3">
      <c r="E77" s="85"/>
      <c r="F77" s="85"/>
      <c r="G77" s="85"/>
      <c r="H77" s="85"/>
    </row>
    <row r="78" spans="1:8" x14ac:dyDescent="0.3">
      <c r="B78" s="85"/>
      <c r="C78" s="85"/>
      <c r="D78" s="89"/>
      <c r="E78" s="85"/>
      <c r="F78" s="85"/>
      <c r="G78" s="85"/>
      <c r="H78" s="85"/>
    </row>
    <row r="79" spans="1:8" x14ac:dyDescent="0.3">
      <c r="B79" s="85"/>
      <c r="C79" s="85"/>
      <c r="D79" s="89"/>
      <c r="E79" s="85"/>
      <c r="F79" s="85"/>
      <c r="G79" s="85"/>
      <c r="H79" s="85"/>
    </row>
    <row r="80" spans="1:8" x14ac:dyDescent="0.3">
      <c r="B80" s="85"/>
      <c r="C80" s="85"/>
      <c r="D80" s="89"/>
      <c r="E80" s="85"/>
      <c r="F80" s="85"/>
      <c r="G80" s="85"/>
      <c r="H80" s="85"/>
    </row>
    <row r="81" spans="2:9" x14ac:dyDescent="0.3">
      <c r="B81" s="85"/>
      <c r="C81" s="90"/>
      <c r="D81" s="89"/>
      <c r="E81" s="85"/>
      <c r="F81" s="85"/>
      <c r="G81" s="85"/>
      <c r="H81" s="85"/>
    </row>
    <row r="82" spans="2:9" x14ac:dyDescent="0.3">
      <c r="B82" s="85"/>
      <c r="C82" s="85"/>
      <c r="D82" s="89"/>
      <c r="E82" s="85"/>
      <c r="F82" s="85"/>
      <c r="G82" s="85"/>
      <c r="H82" s="85"/>
    </row>
    <row r="83" spans="2:9" x14ac:dyDescent="0.3">
      <c r="B83" s="85"/>
      <c r="C83" s="85"/>
      <c r="D83" s="89"/>
      <c r="E83" s="85"/>
      <c r="F83" s="85"/>
      <c r="G83" s="85"/>
      <c r="H83" s="85"/>
    </row>
    <row r="84" spans="2:9" x14ac:dyDescent="0.3">
      <c r="B84" s="85"/>
      <c r="C84" s="85"/>
      <c r="D84" s="85"/>
      <c r="E84" s="85"/>
      <c r="F84" s="85"/>
      <c r="G84" s="85"/>
      <c r="H84" s="85"/>
    </row>
    <row r="85" spans="2:9" x14ac:dyDescent="0.3">
      <c r="B85" s="85"/>
    </row>
    <row r="86" spans="2:9" x14ac:dyDescent="0.3">
      <c r="B86" s="85"/>
      <c r="C86" s="91"/>
      <c r="D86" s="84"/>
    </row>
    <row r="87" spans="2:9" x14ac:dyDescent="0.3">
      <c r="B87" s="85"/>
      <c r="C87" s="85"/>
    </row>
    <row r="88" spans="2:9" x14ac:dyDescent="0.3">
      <c r="B88" s="85"/>
      <c r="C88" s="85"/>
      <c r="D88" s="85"/>
    </row>
    <row r="89" spans="2:9" x14ac:dyDescent="0.3">
      <c r="B89" s="85"/>
      <c r="C89" s="85"/>
    </row>
    <row r="90" spans="2:9" x14ac:dyDescent="0.3">
      <c r="D90" s="84"/>
    </row>
    <row r="91" spans="2:9" x14ac:dyDescent="0.3">
      <c r="D91" s="85"/>
    </row>
    <row r="92" spans="2:9" x14ac:dyDescent="0.3">
      <c r="E92" s="85"/>
      <c r="F92" s="85"/>
      <c r="G92" s="85"/>
      <c r="H92" s="85"/>
      <c r="I92" s="85"/>
    </row>
    <row r="103" spans="3:3" x14ac:dyDescent="0.3">
      <c r="C103" s="115"/>
    </row>
    <row r="105" spans="3:3" x14ac:dyDescent="0.3">
      <c r="C105" s="122"/>
    </row>
  </sheetData>
  <sheetProtection sheet="1" objects="1" scenarios="1"/>
  <mergeCells count="1">
    <mergeCell ref="K49:K55"/>
  </mergeCells>
  <hyperlinks>
    <hyperlink ref="C44" r:id="rId1"/>
    <hyperlink ref="C46" r:id="rId2"/>
  </hyperlinks>
  <pageMargins left="0.7" right="0.7" top="0.75" bottom="0.75" header="0.3" footer="0.3"/>
  <pageSetup paperSize="9" scale="45" orientation="portrait" r:id="rId3"/>
  <rowBreaks count="2" manualBreakCount="2">
    <brk id="68" max="8" man="1"/>
    <brk id="95" max="3"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4">
    <tabColor rgb="FF009900"/>
  </sheetPr>
  <dimension ref="A1:P77"/>
  <sheetViews>
    <sheetView topLeftCell="B60" zoomScale="70" zoomScaleNormal="70" workbookViewId="0">
      <selection activeCell="D80" sqref="D80"/>
    </sheetView>
  </sheetViews>
  <sheetFormatPr defaultColWidth="9" defaultRowHeight="14" x14ac:dyDescent="0.3"/>
  <cols>
    <col min="1" max="1" width="52.75" style="237" customWidth="1"/>
    <col min="2" max="2" width="17.5" style="130" customWidth="1"/>
    <col min="3" max="3" width="10.25" style="130" customWidth="1"/>
    <col min="4" max="4" width="30.75" style="130" customWidth="1"/>
    <col min="5" max="5" width="10.75" style="130" customWidth="1"/>
    <col min="6" max="6" width="14.33203125" style="130" customWidth="1"/>
    <col min="7" max="7" width="9" style="130"/>
    <col min="8" max="8" width="22.58203125" style="130" customWidth="1"/>
    <col min="9" max="9" width="19" style="130" customWidth="1"/>
    <col min="10" max="10" width="50" style="130" customWidth="1"/>
    <col min="11" max="11" width="17.33203125" style="130" customWidth="1"/>
    <col min="12" max="12" width="15.08203125" style="131" customWidth="1"/>
    <col min="13" max="13" width="9" style="132"/>
    <col min="14" max="16384" width="9" style="130"/>
  </cols>
  <sheetData>
    <row r="1" spans="1:16" ht="15" customHeight="1" x14ac:dyDescent="0.2">
      <c r="A1" s="128"/>
      <c r="B1" s="129"/>
      <c r="C1" s="129"/>
      <c r="D1" s="129"/>
      <c r="E1" s="129"/>
      <c r="F1" s="129"/>
      <c r="G1" s="129"/>
      <c r="H1" s="129"/>
      <c r="I1" s="129"/>
      <c r="J1" s="129"/>
    </row>
    <row r="2" spans="1:16" ht="14.25" x14ac:dyDescent="0.2">
      <c r="A2" s="133" t="s">
        <v>305</v>
      </c>
      <c r="B2" s="134">
        <v>2</v>
      </c>
      <c r="C2" s="135" t="s">
        <v>304</v>
      </c>
      <c r="D2" s="136"/>
      <c r="E2" s="137"/>
      <c r="F2" s="137"/>
      <c r="G2" s="137"/>
      <c r="H2" s="137"/>
      <c r="I2" s="138"/>
      <c r="J2" s="139"/>
      <c r="K2" s="139"/>
      <c r="L2" s="140"/>
    </row>
    <row r="3" spans="1:16" ht="14.25" x14ac:dyDescent="0.2">
      <c r="A3" s="141"/>
      <c r="B3" s="142"/>
      <c r="C3" s="142"/>
      <c r="D3" s="143"/>
      <c r="E3" s="144"/>
      <c r="F3" s="144"/>
      <c r="G3" s="144"/>
      <c r="H3" s="144"/>
      <c r="I3" s="145"/>
      <c r="J3" s="146"/>
      <c r="K3" s="147"/>
      <c r="L3" s="148"/>
    </row>
    <row r="4" spans="1:16" ht="28.5" x14ac:dyDescent="0.2">
      <c r="A4" s="149" t="s">
        <v>445</v>
      </c>
      <c r="B4" s="150"/>
      <c r="C4" s="151"/>
      <c r="D4" s="11">
        <v>1</v>
      </c>
      <c r="E4" s="144"/>
      <c r="F4" s="144"/>
      <c r="G4" s="144"/>
      <c r="H4" s="144"/>
      <c r="I4" s="145"/>
      <c r="J4" s="140"/>
      <c r="K4" s="449"/>
      <c r="L4" s="148"/>
    </row>
    <row r="5" spans="1:16" ht="14.25" x14ac:dyDescent="0.2">
      <c r="A5" s="149" t="s">
        <v>444</v>
      </c>
      <c r="B5" s="154"/>
      <c r="C5" s="151"/>
      <c r="D5" s="11">
        <v>9504</v>
      </c>
      <c r="E5" s="144"/>
      <c r="F5" s="144"/>
      <c r="G5" s="144"/>
      <c r="H5" s="144"/>
      <c r="I5" s="144"/>
      <c r="J5" s="146"/>
      <c r="K5" s="450"/>
    </row>
    <row r="6" spans="1:16" ht="72" customHeight="1" x14ac:dyDescent="0.2">
      <c r="A6" s="155" t="s">
        <v>4</v>
      </c>
      <c r="B6" s="155" t="s">
        <v>23</v>
      </c>
      <c r="C6" s="155" t="s">
        <v>18</v>
      </c>
      <c r="D6" s="155" t="s">
        <v>122</v>
      </c>
      <c r="E6" s="156" t="s">
        <v>215</v>
      </c>
      <c r="F6" s="156" t="s">
        <v>216</v>
      </c>
      <c r="G6" s="156" t="s">
        <v>217</v>
      </c>
      <c r="H6" s="157" t="s">
        <v>328</v>
      </c>
      <c r="I6" s="156" t="s">
        <v>123</v>
      </c>
      <c r="J6" s="158" t="s">
        <v>55</v>
      </c>
      <c r="K6" s="143" t="s">
        <v>329</v>
      </c>
      <c r="L6" s="159"/>
      <c r="M6" s="160"/>
      <c r="N6" s="161"/>
      <c r="O6" s="161"/>
      <c r="P6" s="161"/>
    </row>
    <row r="7" spans="1:16" ht="28.5" x14ac:dyDescent="0.2">
      <c r="A7" s="162" t="s">
        <v>255</v>
      </c>
      <c r="B7" s="163"/>
      <c r="C7" s="163"/>
      <c r="D7" s="164" t="s">
        <v>330</v>
      </c>
      <c r="E7" s="165"/>
      <c r="F7" s="165"/>
      <c r="G7" s="165"/>
      <c r="H7" s="166"/>
      <c r="I7" s="167"/>
      <c r="J7" s="168"/>
      <c r="K7" s="169"/>
      <c r="L7" s="159"/>
      <c r="M7" s="160"/>
      <c r="N7" s="161"/>
      <c r="O7" s="161"/>
      <c r="P7" s="161"/>
    </row>
    <row r="8" spans="1:16" ht="28" x14ac:dyDescent="0.3">
      <c r="A8" s="170" t="s">
        <v>120</v>
      </c>
      <c r="B8" s="171" t="s">
        <v>105</v>
      </c>
      <c r="C8" s="172" t="s">
        <v>119</v>
      </c>
      <c r="D8" s="11" t="s">
        <v>473</v>
      </c>
      <c r="E8" s="151"/>
      <c r="F8" s="170" t="s">
        <v>121</v>
      </c>
      <c r="G8" s="151" t="s">
        <v>91</v>
      </c>
      <c r="H8" s="173"/>
      <c r="I8" s="167"/>
      <c r="J8" s="168" t="s">
        <v>323</v>
      </c>
      <c r="K8" s="451" t="s">
        <v>457</v>
      </c>
      <c r="L8" s="159"/>
      <c r="M8" s="160"/>
      <c r="N8" s="161"/>
      <c r="O8" s="161"/>
      <c r="P8" s="161"/>
    </row>
    <row r="9" spans="1:16" ht="28" x14ac:dyDescent="0.3">
      <c r="A9" s="170" t="s">
        <v>104</v>
      </c>
      <c r="B9" s="171" t="s">
        <v>106</v>
      </c>
      <c r="C9" s="172" t="s">
        <v>119</v>
      </c>
      <c r="D9" s="470" t="s">
        <v>459</v>
      </c>
      <c r="E9" s="151"/>
      <c r="F9" s="174" t="s">
        <v>121</v>
      </c>
      <c r="G9" s="151" t="s">
        <v>91</v>
      </c>
      <c r="H9" s="173"/>
      <c r="I9" s="167"/>
      <c r="J9" s="168"/>
      <c r="K9" s="451"/>
      <c r="L9" s="159"/>
      <c r="M9" s="160"/>
      <c r="N9" s="161"/>
      <c r="O9" s="161"/>
      <c r="P9" s="161"/>
    </row>
    <row r="10" spans="1:16" ht="14.25" x14ac:dyDescent="0.2">
      <c r="A10" s="175" t="s">
        <v>5</v>
      </c>
      <c r="B10" s="176" t="s">
        <v>1</v>
      </c>
      <c r="C10" s="177" t="s">
        <v>1</v>
      </c>
      <c r="D10" s="11" t="s">
        <v>470</v>
      </c>
      <c r="E10" s="151" t="s">
        <v>299</v>
      </c>
      <c r="F10" s="174"/>
      <c r="G10" s="151"/>
      <c r="H10" s="178"/>
      <c r="I10" s="168"/>
      <c r="J10" s="179"/>
      <c r="K10" s="451"/>
      <c r="L10" s="159"/>
      <c r="M10" s="160"/>
      <c r="N10" s="161"/>
      <c r="O10" s="161"/>
      <c r="P10" s="161"/>
    </row>
    <row r="11" spans="1:16" ht="28.5" x14ac:dyDescent="0.2">
      <c r="A11" s="180" t="s">
        <v>254</v>
      </c>
      <c r="B11" s="181"/>
      <c r="C11" s="182"/>
      <c r="D11" s="152"/>
      <c r="E11" s="151"/>
      <c r="F11" s="174"/>
      <c r="G11" s="151"/>
      <c r="H11" s="178"/>
      <c r="I11" s="168"/>
      <c r="J11" s="179"/>
      <c r="K11" s="169"/>
      <c r="L11" s="159"/>
      <c r="M11" s="160"/>
      <c r="N11" s="161"/>
      <c r="O11" s="161"/>
      <c r="P11" s="161"/>
    </row>
    <row r="12" spans="1:16" ht="17.25" x14ac:dyDescent="0.2">
      <c r="A12" s="183" t="s">
        <v>155</v>
      </c>
      <c r="B12" s="184" t="s">
        <v>242</v>
      </c>
      <c r="C12" s="185" t="s">
        <v>195</v>
      </c>
      <c r="D12" s="8">
        <v>48</v>
      </c>
      <c r="E12" s="172"/>
      <c r="F12" s="172"/>
      <c r="G12" s="172"/>
      <c r="H12" s="173"/>
      <c r="I12" s="187"/>
      <c r="J12" s="179"/>
      <c r="K12" s="451"/>
      <c r="L12" s="159"/>
      <c r="M12" s="160"/>
      <c r="N12" s="161"/>
      <c r="O12" s="161"/>
      <c r="P12" s="161"/>
    </row>
    <row r="13" spans="1:16" ht="17.25" x14ac:dyDescent="0.2">
      <c r="A13" s="188" t="s">
        <v>167</v>
      </c>
      <c r="B13" s="189" t="s">
        <v>227</v>
      </c>
      <c r="C13" s="172" t="s">
        <v>226</v>
      </c>
      <c r="D13" s="8">
        <v>129.6</v>
      </c>
      <c r="E13" s="151"/>
      <c r="F13" s="174"/>
      <c r="G13" s="151"/>
      <c r="H13" s="178"/>
      <c r="I13" s="168"/>
      <c r="J13" s="179"/>
      <c r="K13" s="451"/>
      <c r="L13" s="159"/>
      <c r="M13" s="160"/>
      <c r="N13" s="161"/>
      <c r="O13" s="161"/>
      <c r="P13" s="161"/>
    </row>
    <row r="14" spans="1:16" ht="28.5" x14ac:dyDescent="0.2">
      <c r="A14" s="180" t="s">
        <v>256</v>
      </c>
      <c r="B14" s="181"/>
      <c r="C14" s="182"/>
      <c r="D14" s="152"/>
      <c r="E14" s="151"/>
      <c r="F14" s="174"/>
      <c r="G14" s="151"/>
      <c r="H14" s="178"/>
      <c r="I14" s="168"/>
      <c r="J14" s="179"/>
      <c r="K14" s="169"/>
      <c r="L14" s="159"/>
      <c r="M14" s="160"/>
      <c r="N14" s="161"/>
      <c r="O14" s="161"/>
      <c r="P14" s="161"/>
    </row>
    <row r="15" spans="1:16" ht="42" x14ac:dyDescent="0.3">
      <c r="A15" s="174" t="s">
        <v>174</v>
      </c>
      <c r="B15" s="190" t="s">
        <v>243</v>
      </c>
      <c r="C15" s="177" t="s">
        <v>244</v>
      </c>
      <c r="D15" s="11">
        <v>10000</v>
      </c>
      <c r="E15" s="172" t="s">
        <v>116</v>
      </c>
      <c r="F15" s="172" t="s">
        <v>158</v>
      </c>
      <c r="G15" s="172" t="s">
        <v>57</v>
      </c>
      <c r="H15" s="173"/>
      <c r="I15" s="187" t="s">
        <v>1</v>
      </c>
      <c r="J15" s="179"/>
      <c r="K15" s="451"/>
      <c r="L15" s="159"/>
      <c r="M15" s="160"/>
      <c r="N15" s="161"/>
      <c r="O15" s="161"/>
      <c r="P15" s="161"/>
    </row>
    <row r="16" spans="1:16" ht="42.75" x14ac:dyDescent="0.2">
      <c r="A16" s="174" t="s">
        <v>175</v>
      </c>
      <c r="B16" s="191" t="s">
        <v>1</v>
      </c>
      <c r="C16" s="172" t="s">
        <v>1</v>
      </c>
      <c r="D16" s="446">
        <v>1</v>
      </c>
      <c r="E16" s="172" t="s">
        <v>103</v>
      </c>
      <c r="F16" s="172" t="s">
        <v>92</v>
      </c>
      <c r="G16" s="172" t="s">
        <v>57</v>
      </c>
      <c r="H16" s="173"/>
      <c r="I16" s="137"/>
      <c r="J16" s="192" t="s">
        <v>147</v>
      </c>
      <c r="K16" s="451"/>
      <c r="L16" s="159"/>
      <c r="M16" s="160"/>
      <c r="N16" s="161"/>
      <c r="O16" s="161"/>
      <c r="P16" s="161"/>
    </row>
    <row r="17" spans="1:16" ht="14.25" x14ac:dyDescent="0.2">
      <c r="A17" s="193" t="s">
        <v>153</v>
      </c>
      <c r="B17" s="194" t="str">
        <f>VLOOKUP(D16,Input_0!M12:O16,2,FALSE)</f>
        <v>Very light</v>
      </c>
      <c r="C17" s="195"/>
      <c r="D17" s="150"/>
      <c r="E17" s="177"/>
      <c r="F17" s="174"/>
      <c r="G17" s="151"/>
      <c r="H17" s="178"/>
      <c r="I17" s="168"/>
      <c r="J17" s="179"/>
      <c r="K17" s="169"/>
      <c r="L17" s="159"/>
      <c r="M17" s="160"/>
      <c r="N17" s="161"/>
      <c r="O17" s="161"/>
      <c r="P17" s="161"/>
    </row>
    <row r="18" spans="1:16" ht="28.5" x14ac:dyDescent="0.2">
      <c r="A18" s="196" t="s">
        <v>257</v>
      </c>
      <c r="B18" s="181"/>
      <c r="C18" s="182"/>
      <c r="D18" s="152"/>
      <c r="E18" s="151"/>
      <c r="F18" s="174"/>
      <c r="G18" s="151"/>
      <c r="H18" s="178"/>
      <c r="I18" s="168"/>
      <c r="J18" s="179"/>
      <c r="K18" s="169"/>
      <c r="L18" s="159"/>
      <c r="M18" s="160"/>
      <c r="N18" s="161"/>
      <c r="O18" s="161"/>
      <c r="P18" s="161"/>
    </row>
    <row r="19" spans="1:16" ht="63" customHeight="1" x14ac:dyDescent="0.3">
      <c r="A19" s="197" t="s">
        <v>251</v>
      </c>
      <c r="B19" s="189" t="s">
        <v>252</v>
      </c>
      <c r="C19" s="172" t="s">
        <v>22</v>
      </c>
      <c r="D19" s="447">
        <v>0</v>
      </c>
      <c r="E19" s="172" t="s">
        <v>116</v>
      </c>
      <c r="F19" s="172" t="s">
        <v>125</v>
      </c>
      <c r="G19" s="172" t="s">
        <v>117</v>
      </c>
      <c r="H19" s="173"/>
      <c r="I19" s="198" t="s">
        <v>228</v>
      </c>
      <c r="J19" s="179"/>
      <c r="K19" s="451"/>
      <c r="L19" s="159"/>
      <c r="M19" s="160"/>
      <c r="N19" s="161"/>
      <c r="O19" s="161"/>
      <c r="P19" s="161"/>
    </row>
    <row r="20" spans="1:16" ht="42.75" x14ac:dyDescent="0.2">
      <c r="A20" s="180" t="s">
        <v>258</v>
      </c>
      <c r="B20" s="199"/>
      <c r="C20" s="182"/>
      <c r="D20" s="156"/>
      <c r="E20" s="172"/>
      <c r="F20" s="172"/>
      <c r="G20" s="172"/>
      <c r="H20" s="173"/>
      <c r="I20" s="187"/>
      <c r="J20" s="179"/>
      <c r="K20" s="169"/>
      <c r="L20" s="159"/>
      <c r="M20" s="160"/>
      <c r="N20" s="161"/>
      <c r="O20" s="161"/>
      <c r="P20" s="161"/>
    </row>
    <row r="21" spans="1:16" ht="14.25" x14ac:dyDescent="0.2">
      <c r="A21" s="200" t="s">
        <v>327</v>
      </c>
      <c r="B21" s="189"/>
      <c r="C21" s="172"/>
      <c r="D21" s="156"/>
      <c r="E21" s="172"/>
      <c r="F21" s="172"/>
      <c r="G21" s="172"/>
      <c r="H21" s="173"/>
      <c r="I21" s="187"/>
      <c r="J21" s="179"/>
      <c r="K21" s="169"/>
      <c r="L21" s="159"/>
      <c r="M21" s="160"/>
      <c r="N21" s="161"/>
      <c r="O21" s="161"/>
      <c r="P21" s="161"/>
    </row>
    <row r="22" spans="1:16" x14ac:dyDescent="0.3">
      <c r="A22" s="183" t="s">
        <v>272</v>
      </c>
      <c r="B22" s="201"/>
      <c r="C22" s="202" t="s">
        <v>72</v>
      </c>
      <c r="D22" s="8">
        <v>20</v>
      </c>
      <c r="E22" s="172"/>
      <c r="F22" s="172"/>
      <c r="G22" s="172"/>
      <c r="H22" s="173"/>
      <c r="I22" s="187"/>
      <c r="J22" s="179"/>
      <c r="K22" s="451"/>
      <c r="L22" s="159"/>
      <c r="M22" s="160"/>
      <c r="N22" s="161"/>
      <c r="O22" s="161"/>
      <c r="P22" s="161"/>
    </row>
    <row r="23" spans="1:16" ht="28" x14ac:dyDescent="0.3">
      <c r="A23" s="183" t="s">
        <v>318</v>
      </c>
      <c r="B23" s="201"/>
      <c r="C23" s="202" t="s">
        <v>72</v>
      </c>
      <c r="D23" s="8">
        <v>10</v>
      </c>
      <c r="E23" s="172"/>
      <c r="F23" s="172"/>
      <c r="G23" s="172"/>
      <c r="H23" s="173"/>
      <c r="I23" s="187"/>
      <c r="J23" s="179"/>
      <c r="K23" s="451"/>
      <c r="L23" s="159"/>
      <c r="M23" s="160"/>
      <c r="N23" s="161"/>
      <c r="O23" s="161"/>
      <c r="P23" s="161"/>
    </row>
    <row r="24" spans="1:16" ht="28" x14ac:dyDescent="0.3">
      <c r="A24" s="183" t="s">
        <v>273</v>
      </c>
      <c r="B24" s="201"/>
      <c r="C24" s="202" t="s">
        <v>72</v>
      </c>
      <c r="D24" s="8">
        <v>10</v>
      </c>
      <c r="E24" s="172"/>
      <c r="F24" s="172"/>
      <c r="G24" s="172"/>
      <c r="H24" s="173"/>
      <c r="I24" s="187"/>
      <c r="J24" s="203" t="s">
        <v>172</v>
      </c>
      <c r="K24" s="169"/>
      <c r="L24" s="159"/>
      <c r="M24" s="160"/>
      <c r="N24" s="161"/>
      <c r="O24" s="161"/>
      <c r="P24" s="161"/>
    </row>
    <row r="25" spans="1:16" x14ac:dyDescent="0.3">
      <c r="A25" s="183" t="s">
        <v>274</v>
      </c>
      <c r="B25" s="201"/>
      <c r="C25" s="202" t="s">
        <v>72</v>
      </c>
      <c r="D25" s="8">
        <v>27</v>
      </c>
      <c r="E25" s="172"/>
      <c r="F25" s="172"/>
      <c r="G25" s="172"/>
      <c r="H25" s="173"/>
      <c r="I25" s="187"/>
      <c r="J25" s="179"/>
      <c r="K25" s="451"/>
      <c r="L25" s="159"/>
      <c r="M25" s="160"/>
      <c r="N25" s="161"/>
      <c r="O25" s="161"/>
      <c r="P25" s="161"/>
    </row>
    <row r="26" spans="1:16" ht="28.5" x14ac:dyDescent="0.2">
      <c r="A26" s="183" t="s">
        <v>319</v>
      </c>
      <c r="B26" s="201"/>
      <c r="C26" s="202"/>
      <c r="D26" s="8">
        <v>999</v>
      </c>
      <c r="E26" s="172"/>
      <c r="F26" s="172"/>
      <c r="G26" s="172"/>
      <c r="H26" s="173"/>
      <c r="I26" s="187"/>
      <c r="J26" s="179"/>
      <c r="K26" s="451"/>
      <c r="L26" s="159"/>
      <c r="M26" s="160"/>
      <c r="N26" s="161"/>
      <c r="O26" s="161"/>
      <c r="P26" s="161"/>
    </row>
    <row r="27" spans="1:16" ht="28" x14ac:dyDescent="0.3">
      <c r="A27" s="183" t="s">
        <v>320</v>
      </c>
      <c r="B27" s="201"/>
      <c r="C27" s="202" t="s">
        <v>72</v>
      </c>
      <c r="D27" s="8">
        <v>999</v>
      </c>
      <c r="E27" s="172"/>
      <c r="F27" s="172"/>
      <c r="G27" s="172"/>
      <c r="H27" s="173"/>
      <c r="I27" s="187"/>
      <c r="J27" s="179"/>
      <c r="K27" s="451"/>
      <c r="L27" s="159"/>
      <c r="M27" s="160"/>
      <c r="N27" s="161"/>
      <c r="O27" s="161"/>
      <c r="P27" s="161"/>
    </row>
    <row r="28" spans="1:16" ht="14.25" x14ac:dyDescent="0.2">
      <c r="A28" s="200" t="s">
        <v>324</v>
      </c>
      <c r="B28" s="189"/>
      <c r="C28" s="172"/>
      <c r="D28" s="186"/>
      <c r="E28" s="172"/>
      <c r="F28" s="172"/>
      <c r="G28" s="172"/>
      <c r="H28" s="173"/>
      <c r="I28" s="187"/>
      <c r="J28" s="179"/>
      <c r="K28" s="169"/>
      <c r="L28" s="159"/>
      <c r="M28" s="160"/>
      <c r="N28" s="161"/>
      <c r="O28" s="161"/>
      <c r="P28" s="161"/>
    </row>
    <row r="29" spans="1:16" ht="28" x14ac:dyDescent="0.3">
      <c r="A29" s="174" t="s">
        <v>128</v>
      </c>
      <c r="B29" s="191" t="s">
        <v>218</v>
      </c>
      <c r="C29" s="172" t="s">
        <v>21</v>
      </c>
      <c r="D29" s="8">
        <v>1000000</v>
      </c>
      <c r="E29" s="172" t="s">
        <v>116</v>
      </c>
      <c r="F29" s="172" t="s">
        <v>132</v>
      </c>
      <c r="G29" s="172" t="s">
        <v>117</v>
      </c>
      <c r="H29" s="202" t="s">
        <v>478</v>
      </c>
      <c r="I29" s="187"/>
      <c r="J29" s="179"/>
      <c r="K29" s="451"/>
      <c r="L29" s="159"/>
      <c r="M29" s="160"/>
      <c r="N29" s="161"/>
      <c r="O29" s="161"/>
      <c r="P29" s="161"/>
    </row>
    <row r="30" spans="1:16" ht="28" x14ac:dyDescent="0.3">
      <c r="A30" s="174" t="s">
        <v>129</v>
      </c>
      <c r="B30" s="191" t="s">
        <v>219</v>
      </c>
      <c r="C30" s="172" t="s">
        <v>21</v>
      </c>
      <c r="D30" s="8">
        <v>1000000</v>
      </c>
      <c r="E30" s="172" t="s">
        <v>116</v>
      </c>
      <c r="F30" s="172" t="s">
        <v>133</v>
      </c>
      <c r="G30" s="172" t="s">
        <v>117</v>
      </c>
      <c r="H30" s="202" t="s">
        <v>478</v>
      </c>
      <c r="I30" s="198" t="s">
        <v>220</v>
      </c>
      <c r="J30" s="179"/>
      <c r="K30" s="451"/>
      <c r="L30" s="159"/>
      <c r="M30" s="160"/>
      <c r="N30" s="161"/>
      <c r="O30" s="161"/>
      <c r="P30" s="161"/>
    </row>
    <row r="31" spans="1:16" ht="71.25" x14ac:dyDescent="0.2">
      <c r="A31" s="174" t="s">
        <v>321</v>
      </c>
      <c r="B31" s="191" t="s">
        <v>221</v>
      </c>
      <c r="C31" s="172" t="s">
        <v>1</v>
      </c>
      <c r="D31" s="9">
        <v>1</v>
      </c>
      <c r="E31" s="172" t="s">
        <v>127</v>
      </c>
      <c r="F31" s="172" t="s">
        <v>156</v>
      </c>
      <c r="G31" s="172" t="s">
        <v>57</v>
      </c>
      <c r="H31" s="202" t="s">
        <v>478</v>
      </c>
      <c r="I31" s="187"/>
      <c r="J31" s="167"/>
      <c r="K31" s="451" t="s">
        <v>460</v>
      </c>
      <c r="L31" s="159"/>
      <c r="M31" s="160"/>
      <c r="N31" s="161"/>
      <c r="O31" s="161"/>
      <c r="P31" s="161"/>
    </row>
    <row r="32" spans="1:16" ht="71.25" x14ac:dyDescent="0.2">
      <c r="A32" s="174" t="s">
        <v>322</v>
      </c>
      <c r="B32" s="191" t="s">
        <v>222</v>
      </c>
      <c r="C32" s="172" t="s">
        <v>1</v>
      </c>
      <c r="D32" s="9">
        <v>1</v>
      </c>
      <c r="E32" s="172" t="s">
        <v>127</v>
      </c>
      <c r="F32" s="172" t="s">
        <v>157</v>
      </c>
      <c r="G32" s="172" t="s">
        <v>57</v>
      </c>
      <c r="H32" s="202" t="s">
        <v>478</v>
      </c>
      <c r="I32" s="187"/>
      <c r="J32" s="204"/>
      <c r="K32" s="451" t="s">
        <v>460</v>
      </c>
      <c r="L32" s="159"/>
      <c r="M32" s="160"/>
      <c r="N32" s="161"/>
      <c r="O32" s="161"/>
      <c r="P32" s="161"/>
    </row>
    <row r="33" spans="1:16" ht="28" x14ac:dyDescent="0.3">
      <c r="A33" s="174" t="s">
        <v>130</v>
      </c>
      <c r="B33" s="191" t="s">
        <v>223</v>
      </c>
      <c r="C33" s="172" t="s">
        <v>101</v>
      </c>
      <c r="D33" s="8">
        <v>40</v>
      </c>
      <c r="E33" s="172" t="s">
        <v>134</v>
      </c>
      <c r="F33" s="172" t="s">
        <v>93</v>
      </c>
      <c r="G33" s="172" t="s">
        <v>117</v>
      </c>
      <c r="H33" s="202" t="s">
        <v>478</v>
      </c>
      <c r="I33" s="187"/>
      <c r="J33" s="179"/>
      <c r="K33" s="451"/>
      <c r="L33" s="159"/>
      <c r="M33" s="160"/>
      <c r="N33" s="161"/>
      <c r="O33" s="161"/>
      <c r="P33" s="161"/>
    </row>
    <row r="34" spans="1:16" ht="28" x14ac:dyDescent="0.3">
      <c r="A34" s="174" t="s">
        <v>131</v>
      </c>
      <c r="B34" s="191" t="s">
        <v>224</v>
      </c>
      <c r="C34" s="172" t="s">
        <v>101</v>
      </c>
      <c r="D34" s="8">
        <v>75</v>
      </c>
      <c r="E34" s="172" t="s">
        <v>134</v>
      </c>
      <c r="F34" s="172" t="s">
        <v>93</v>
      </c>
      <c r="G34" s="172" t="s">
        <v>117</v>
      </c>
      <c r="H34" s="202" t="s">
        <v>478</v>
      </c>
      <c r="I34" s="187"/>
      <c r="J34" s="179"/>
      <c r="K34" s="451"/>
      <c r="L34" s="159"/>
      <c r="M34" s="160"/>
      <c r="N34" s="161"/>
      <c r="O34" s="161"/>
      <c r="P34" s="161"/>
    </row>
    <row r="35" spans="1:16" ht="14.25" x14ac:dyDescent="0.2">
      <c r="A35" s="200" t="s">
        <v>327</v>
      </c>
      <c r="B35" s="189"/>
      <c r="C35" s="172"/>
      <c r="D35" s="156"/>
      <c r="E35" s="172"/>
      <c r="F35" s="172"/>
      <c r="G35" s="172"/>
      <c r="H35" s="173"/>
      <c r="I35" s="187"/>
      <c r="J35" s="179"/>
      <c r="K35" s="169"/>
      <c r="L35" s="159"/>
      <c r="M35" s="160"/>
      <c r="N35" s="161"/>
      <c r="O35" s="161"/>
      <c r="P35" s="161"/>
    </row>
    <row r="36" spans="1:16" ht="16" x14ac:dyDescent="0.3">
      <c r="A36" s="205" t="s">
        <v>152</v>
      </c>
      <c r="B36" s="185" t="s">
        <v>262</v>
      </c>
      <c r="C36" s="185" t="s">
        <v>225</v>
      </c>
      <c r="D36" s="10">
        <v>1.107</v>
      </c>
      <c r="E36" s="172"/>
      <c r="F36" s="172"/>
      <c r="G36" s="172"/>
      <c r="H36" s="173"/>
      <c r="I36" s="187"/>
      <c r="J36" s="179"/>
      <c r="K36" s="451"/>
      <c r="L36" s="159"/>
      <c r="M36" s="160"/>
      <c r="N36" s="161"/>
      <c r="O36" s="161"/>
      <c r="P36" s="161"/>
    </row>
    <row r="37" spans="1:16" ht="16" x14ac:dyDescent="0.3">
      <c r="A37" s="205" t="s">
        <v>300</v>
      </c>
      <c r="B37" s="185" t="s">
        <v>284</v>
      </c>
      <c r="C37" s="185" t="s">
        <v>225</v>
      </c>
      <c r="D37" s="10">
        <v>0</v>
      </c>
      <c r="E37" s="172"/>
      <c r="F37" s="172"/>
      <c r="G37" s="172"/>
      <c r="H37" s="173"/>
      <c r="I37" s="187"/>
      <c r="J37" s="179"/>
      <c r="K37" s="451"/>
      <c r="L37" s="159"/>
      <c r="M37" s="160"/>
      <c r="N37" s="161"/>
      <c r="O37" s="161"/>
      <c r="P37" s="161"/>
    </row>
    <row r="38" spans="1:16" ht="16" x14ac:dyDescent="0.3">
      <c r="A38" s="205" t="s">
        <v>301</v>
      </c>
      <c r="B38" s="185" t="s">
        <v>283</v>
      </c>
      <c r="C38" s="185" t="s">
        <v>225</v>
      </c>
      <c r="D38" s="10">
        <v>0</v>
      </c>
      <c r="E38" s="172"/>
      <c r="F38" s="172"/>
      <c r="G38" s="172"/>
      <c r="H38" s="173"/>
      <c r="I38" s="187"/>
      <c r="J38" s="179"/>
      <c r="K38" s="451"/>
      <c r="L38" s="159"/>
      <c r="M38" s="160"/>
      <c r="N38" s="161"/>
      <c r="O38" s="161"/>
      <c r="P38" s="161"/>
    </row>
    <row r="39" spans="1:16" ht="14.25" x14ac:dyDescent="0.2">
      <c r="A39" s="207" t="s">
        <v>326</v>
      </c>
      <c r="B39" s="208"/>
      <c r="C39" s="202"/>
      <c r="D39" s="206"/>
      <c r="E39" s="172"/>
      <c r="F39" s="172"/>
      <c r="G39" s="172"/>
      <c r="H39" s="173"/>
      <c r="I39" s="187"/>
      <c r="J39" s="179"/>
      <c r="K39" s="169"/>
      <c r="L39" s="159"/>
      <c r="M39" s="160"/>
      <c r="N39" s="161"/>
      <c r="O39" s="161"/>
      <c r="P39" s="161"/>
    </row>
    <row r="40" spans="1:16" ht="28" x14ac:dyDescent="0.3">
      <c r="A40" s="205" t="s">
        <v>310</v>
      </c>
      <c r="B40" s="185" t="s">
        <v>307</v>
      </c>
      <c r="C40" s="185" t="s">
        <v>225</v>
      </c>
      <c r="D40" s="209" t="s">
        <v>331</v>
      </c>
      <c r="E40" s="172"/>
      <c r="F40" s="172"/>
      <c r="G40" s="172"/>
      <c r="H40" s="173"/>
      <c r="I40" s="187"/>
      <c r="J40" s="210" t="s">
        <v>311</v>
      </c>
      <c r="K40" s="169"/>
      <c r="L40" s="159"/>
      <c r="M40" s="160"/>
      <c r="N40" s="161"/>
      <c r="O40" s="161"/>
      <c r="P40" s="161"/>
    </row>
    <row r="41" spans="1:16" ht="14.25" x14ac:dyDescent="0.2">
      <c r="A41" s="207" t="s">
        <v>325</v>
      </c>
      <c r="B41" s="208"/>
      <c r="C41" s="202"/>
      <c r="D41" s="211"/>
      <c r="E41" s="172"/>
      <c r="F41" s="172"/>
      <c r="G41" s="172"/>
      <c r="H41" s="173"/>
      <c r="I41" s="187"/>
      <c r="J41" s="210"/>
      <c r="K41" s="169"/>
      <c r="L41" s="159"/>
      <c r="M41" s="160"/>
      <c r="N41" s="161"/>
      <c r="O41" s="161"/>
      <c r="P41" s="161"/>
    </row>
    <row r="42" spans="1:16" ht="85.5" x14ac:dyDescent="0.2">
      <c r="A42" s="212" t="s">
        <v>297</v>
      </c>
      <c r="B42" s="191"/>
      <c r="C42" s="172"/>
      <c r="D42" s="213"/>
      <c r="E42" s="172"/>
      <c r="F42" s="172"/>
      <c r="G42" s="172"/>
      <c r="H42" s="173"/>
      <c r="I42" s="151"/>
      <c r="J42" s="214" t="s">
        <v>306</v>
      </c>
      <c r="K42" s="169"/>
      <c r="L42" s="159"/>
      <c r="M42" s="160"/>
      <c r="N42" s="161"/>
      <c r="O42" s="161"/>
      <c r="P42" s="161"/>
    </row>
    <row r="43" spans="1:16" ht="56" x14ac:dyDescent="0.3">
      <c r="A43" s="197" t="s">
        <v>229</v>
      </c>
      <c r="B43" s="202" t="s">
        <v>230</v>
      </c>
      <c r="C43" s="202" t="s">
        <v>24</v>
      </c>
      <c r="D43" s="8">
        <v>7</v>
      </c>
      <c r="E43" s="172" t="s">
        <v>168</v>
      </c>
      <c r="F43" s="172" t="s">
        <v>93</v>
      </c>
      <c r="G43" s="172" t="s">
        <v>57</v>
      </c>
      <c r="H43" s="476" t="s">
        <v>482</v>
      </c>
      <c r="I43" s="151"/>
      <c r="J43" s="214" t="s">
        <v>286</v>
      </c>
      <c r="K43" s="451"/>
      <c r="L43" s="159"/>
      <c r="M43" s="160"/>
      <c r="N43" s="161"/>
      <c r="O43" s="161"/>
      <c r="P43" s="161"/>
    </row>
    <row r="44" spans="1:16" ht="28.5" x14ac:dyDescent="0.2">
      <c r="A44" s="197" t="s">
        <v>164</v>
      </c>
      <c r="B44" s="201" t="s">
        <v>231</v>
      </c>
      <c r="C44" s="202" t="s">
        <v>1</v>
      </c>
      <c r="D44" s="8">
        <v>0</v>
      </c>
      <c r="E44" s="172" t="s">
        <v>137</v>
      </c>
      <c r="F44" s="172" t="s">
        <v>93</v>
      </c>
      <c r="G44" s="172" t="s">
        <v>57</v>
      </c>
      <c r="H44" s="476" t="s">
        <v>482</v>
      </c>
      <c r="I44" s="151"/>
      <c r="J44" s="215" t="s">
        <v>287</v>
      </c>
      <c r="K44" s="451"/>
      <c r="L44" s="159"/>
      <c r="M44" s="160"/>
      <c r="N44" s="161"/>
      <c r="O44" s="161"/>
      <c r="P44" s="161"/>
    </row>
    <row r="45" spans="1:16" ht="28" x14ac:dyDescent="0.3">
      <c r="A45" s="197" t="s">
        <v>232</v>
      </c>
      <c r="B45" s="202" t="s">
        <v>230</v>
      </c>
      <c r="C45" s="202" t="s">
        <v>24</v>
      </c>
      <c r="D45" s="8">
        <v>11</v>
      </c>
      <c r="E45" s="172" t="s">
        <v>169</v>
      </c>
      <c r="F45" s="172" t="s">
        <v>93</v>
      </c>
      <c r="G45" s="172" t="s">
        <v>57</v>
      </c>
      <c r="H45" s="476" t="s">
        <v>482</v>
      </c>
      <c r="I45" s="151"/>
      <c r="J45" s="215" t="s">
        <v>288</v>
      </c>
      <c r="K45" s="451"/>
      <c r="L45" s="159"/>
      <c r="M45" s="160"/>
      <c r="N45" s="161"/>
      <c r="O45" s="161"/>
      <c r="P45" s="161"/>
    </row>
    <row r="46" spans="1:16" ht="17.25" x14ac:dyDescent="0.2">
      <c r="A46" s="197" t="s">
        <v>165</v>
      </c>
      <c r="B46" s="201" t="s">
        <v>231</v>
      </c>
      <c r="C46" s="202" t="s">
        <v>1</v>
      </c>
      <c r="D46" s="8">
        <v>0</v>
      </c>
      <c r="E46" s="172" t="s">
        <v>137</v>
      </c>
      <c r="F46" s="172" t="s">
        <v>93</v>
      </c>
      <c r="G46" s="172" t="s">
        <v>57</v>
      </c>
      <c r="H46" s="476" t="s">
        <v>482</v>
      </c>
      <c r="I46" s="151"/>
      <c r="J46" s="215" t="s">
        <v>289</v>
      </c>
      <c r="K46" s="451"/>
      <c r="L46" s="159"/>
      <c r="M46" s="160"/>
      <c r="N46" s="161"/>
      <c r="O46" s="161"/>
      <c r="P46" s="161"/>
    </row>
    <row r="47" spans="1:16" ht="28" x14ac:dyDescent="0.3">
      <c r="A47" s="197" t="s">
        <v>233</v>
      </c>
      <c r="B47" s="202" t="s">
        <v>230</v>
      </c>
      <c r="C47" s="202" t="s">
        <v>24</v>
      </c>
      <c r="D47" s="8">
        <v>48</v>
      </c>
      <c r="E47" s="172" t="s">
        <v>170</v>
      </c>
      <c r="F47" s="172" t="s">
        <v>93</v>
      </c>
      <c r="G47" s="172" t="s">
        <v>57</v>
      </c>
      <c r="H47" s="476" t="s">
        <v>482</v>
      </c>
      <c r="I47" s="151"/>
      <c r="J47" s="215" t="s">
        <v>290</v>
      </c>
      <c r="K47" s="451"/>
      <c r="L47" s="159"/>
      <c r="M47" s="160"/>
      <c r="N47" s="161"/>
      <c r="O47" s="161"/>
      <c r="P47" s="161"/>
    </row>
    <row r="48" spans="1:16" ht="28.5" x14ac:dyDescent="0.2">
      <c r="A48" s="197" t="s">
        <v>166</v>
      </c>
      <c r="B48" s="201" t="s">
        <v>231</v>
      </c>
      <c r="C48" s="202" t="s">
        <v>1</v>
      </c>
      <c r="D48" s="8">
        <v>0</v>
      </c>
      <c r="E48" s="172" t="s">
        <v>137</v>
      </c>
      <c r="F48" s="172" t="s">
        <v>93</v>
      </c>
      <c r="G48" s="172" t="s">
        <v>57</v>
      </c>
      <c r="H48" s="476" t="s">
        <v>482</v>
      </c>
      <c r="I48" s="151"/>
      <c r="J48" s="215" t="s">
        <v>291</v>
      </c>
      <c r="K48" s="451"/>
      <c r="L48" s="159"/>
      <c r="M48" s="160"/>
      <c r="N48" s="161"/>
      <c r="O48" s="161"/>
      <c r="P48" s="161"/>
    </row>
    <row r="49" spans="1:16" ht="28" x14ac:dyDescent="0.3">
      <c r="A49" s="197" t="s">
        <v>234</v>
      </c>
      <c r="B49" s="202" t="s">
        <v>235</v>
      </c>
      <c r="C49" s="202" t="s">
        <v>1</v>
      </c>
      <c r="D49" s="8">
        <v>48</v>
      </c>
      <c r="E49" s="172" t="s">
        <v>136</v>
      </c>
      <c r="F49" s="172" t="s">
        <v>93</v>
      </c>
      <c r="G49" s="172" t="s">
        <v>57</v>
      </c>
      <c r="H49" s="476" t="s">
        <v>482</v>
      </c>
      <c r="I49" s="187"/>
      <c r="J49" s="216" t="s">
        <v>292</v>
      </c>
      <c r="K49" s="451"/>
      <c r="L49" s="159"/>
      <c r="M49" s="160"/>
      <c r="N49" s="161"/>
      <c r="O49" s="161"/>
      <c r="P49" s="161"/>
    </row>
    <row r="50" spans="1:16" ht="17.25" x14ac:dyDescent="0.2">
      <c r="A50" s="197" t="s">
        <v>171</v>
      </c>
      <c r="B50" s="201" t="s">
        <v>236</v>
      </c>
      <c r="C50" s="202" t="s">
        <v>1</v>
      </c>
      <c r="D50" s="8">
        <v>0</v>
      </c>
      <c r="E50" s="172" t="s">
        <v>137</v>
      </c>
      <c r="F50" s="172" t="s">
        <v>93</v>
      </c>
      <c r="G50" s="172" t="s">
        <v>57</v>
      </c>
      <c r="H50" s="476" t="s">
        <v>482</v>
      </c>
      <c r="I50" s="187"/>
      <c r="J50" s="215" t="s">
        <v>285</v>
      </c>
      <c r="K50" s="451"/>
      <c r="L50" s="159"/>
      <c r="M50" s="160"/>
      <c r="N50" s="161"/>
      <c r="O50" s="161"/>
      <c r="P50" s="161"/>
    </row>
    <row r="51" spans="1:16" ht="16" x14ac:dyDescent="0.3">
      <c r="A51" s="205" t="s">
        <v>308</v>
      </c>
      <c r="B51" s="185" t="s">
        <v>307</v>
      </c>
      <c r="C51" s="185" t="s">
        <v>225</v>
      </c>
      <c r="D51" s="448">
        <v>0</v>
      </c>
      <c r="E51" s="172"/>
      <c r="F51" s="172"/>
      <c r="G51" s="172"/>
      <c r="H51" s="476" t="s">
        <v>482</v>
      </c>
      <c r="I51" s="187"/>
      <c r="J51" s="210" t="s">
        <v>309</v>
      </c>
      <c r="K51" s="451"/>
      <c r="L51" s="159"/>
      <c r="M51" s="160"/>
      <c r="N51" s="161"/>
      <c r="O51" s="161"/>
      <c r="P51" s="161"/>
    </row>
    <row r="52" spans="1:16" ht="28.5" x14ac:dyDescent="0.2">
      <c r="A52" s="174" t="s">
        <v>135</v>
      </c>
      <c r="B52" s="191" t="s">
        <v>237</v>
      </c>
      <c r="C52" s="172" t="s">
        <v>1</v>
      </c>
      <c r="D52" s="10">
        <v>0.2</v>
      </c>
      <c r="E52" s="172" t="s">
        <v>127</v>
      </c>
      <c r="F52" s="172" t="s">
        <v>118</v>
      </c>
      <c r="G52" s="172" t="s">
        <v>57</v>
      </c>
      <c r="H52" s="476" t="s">
        <v>482</v>
      </c>
      <c r="I52" s="187"/>
      <c r="J52" s="179"/>
      <c r="K52" s="451"/>
      <c r="L52" s="159"/>
      <c r="M52" s="160"/>
      <c r="N52" s="161"/>
      <c r="O52" s="161"/>
      <c r="P52" s="161"/>
    </row>
    <row r="53" spans="1:16" ht="42.75" x14ac:dyDescent="0.2">
      <c r="A53" s="180" t="s">
        <v>259</v>
      </c>
      <c r="B53" s="217"/>
      <c r="C53" s="182"/>
      <c r="D53" s="156"/>
      <c r="E53" s="172"/>
      <c r="F53" s="172"/>
      <c r="G53" s="172"/>
      <c r="H53" s="173"/>
      <c r="I53" s="187"/>
      <c r="J53" s="179"/>
      <c r="K53" s="169"/>
      <c r="L53" s="159"/>
      <c r="M53" s="160"/>
      <c r="N53" s="161"/>
      <c r="O53" s="161"/>
      <c r="P53" s="161"/>
    </row>
    <row r="54" spans="1:16" ht="14.25" x14ac:dyDescent="0.2">
      <c r="A54" s="200" t="s">
        <v>126</v>
      </c>
      <c r="B54" s="189"/>
      <c r="C54" s="172"/>
      <c r="D54" s="156"/>
      <c r="E54" s="172"/>
      <c r="F54" s="172"/>
      <c r="G54" s="172"/>
      <c r="H54" s="173"/>
      <c r="I54" s="187"/>
      <c r="J54" s="179"/>
      <c r="K54" s="169"/>
      <c r="L54" s="159"/>
      <c r="M54" s="160"/>
      <c r="N54" s="161"/>
      <c r="O54" s="161"/>
      <c r="P54" s="161"/>
    </row>
    <row r="55" spans="1:16" ht="17.25" x14ac:dyDescent="0.2">
      <c r="A55" s="205" t="s">
        <v>154</v>
      </c>
      <c r="B55" s="218" t="s">
        <v>245</v>
      </c>
      <c r="C55" s="185" t="s">
        <v>246</v>
      </c>
      <c r="D55" s="471">
        <v>1.4530000000000001</v>
      </c>
      <c r="E55" s="172"/>
      <c r="F55" s="172"/>
      <c r="G55" s="172"/>
      <c r="H55" s="173"/>
      <c r="I55" s="167"/>
      <c r="J55" s="179"/>
      <c r="K55" s="451"/>
      <c r="L55" s="159"/>
      <c r="M55" s="160"/>
      <c r="N55" s="161"/>
      <c r="O55" s="161"/>
      <c r="P55" s="161"/>
    </row>
    <row r="56" spans="1:16" ht="17.25" x14ac:dyDescent="0.2">
      <c r="A56" s="205" t="s">
        <v>302</v>
      </c>
      <c r="B56" s="218" t="s">
        <v>293</v>
      </c>
      <c r="C56" s="220" t="s">
        <v>246</v>
      </c>
      <c r="D56" s="15">
        <v>0</v>
      </c>
      <c r="E56" s="172"/>
      <c r="F56" s="172"/>
      <c r="G56" s="172"/>
      <c r="H56" s="173"/>
      <c r="I56" s="167"/>
      <c r="J56" s="179"/>
      <c r="K56" s="451"/>
      <c r="L56" s="159"/>
      <c r="M56" s="160"/>
      <c r="N56" s="161"/>
      <c r="O56" s="161"/>
      <c r="P56" s="161"/>
    </row>
    <row r="57" spans="1:16" ht="17.25" x14ac:dyDescent="0.2">
      <c r="A57" s="205" t="s">
        <v>303</v>
      </c>
      <c r="B57" s="218" t="s">
        <v>294</v>
      </c>
      <c r="C57" s="220" t="s">
        <v>246</v>
      </c>
      <c r="D57" s="15">
        <v>0</v>
      </c>
      <c r="E57" s="172"/>
      <c r="F57" s="172"/>
      <c r="G57" s="172"/>
      <c r="H57" s="173"/>
      <c r="I57" s="167"/>
      <c r="J57" s="179"/>
      <c r="K57" s="451"/>
      <c r="L57" s="159"/>
      <c r="M57" s="160"/>
      <c r="N57" s="161"/>
      <c r="O57" s="161"/>
      <c r="P57" s="161"/>
    </row>
    <row r="58" spans="1:16" ht="14.25" x14ac:dyDescent="0.2">
      <c r="A58" s="207" t="s">
        <v>324</v>
      </c>
      <c r="B58" s="218"/>
      <c r="C58" s="220"/>
      <c r="D58" s="219"/>
      <c r="E58" s="172"/>
      <c r="F58" s="172"/>
      <c r="G58" s="172"/>
      <c r="H58" s="173"/>
      <c r="I58" s="167"/>
      <c r="J58" s="179"/>
      <c r="K58" s="169"/>
      <c r="L58" s="159"/>
      <c r="M58" s="160"/>
      <c r="N58" s="161"/>
      <c r="O58" s="161"/>
      <c r="P58" s="161"/>
    </row>
    <row r="59" spans="1:16" ht="17.25" x14ac:dyDescent="0.2">
      <c r="A59" s="205" t="s">
        <v>100</v>
      </c>
      <c r="B59" s="184" t="s">
        <v>247</v>
      </c>
      <c r="C59" s="220" t="s">
        <v>248</v>
      </c>
      <c r="D59" s="8">
        <f>1/(24*3600*100)</f>
        <v>1.1574074074074074E-7</v>
      </c>
      <c r="E59" s="172"/>
      <c r="F59" s="172"/>
      <c r="G59" s="172"/>
      <c r="H59" s="173"/>
      <c r="I59" s="167"/>
      <c r="J59" s="179"/>
      <c r="K59" s="451"/>
      <c r="L59" s="159"/>
      <c r="M59" s="160"/>
      <c r="N59" s="161"/>
      <c r="O59" s="161"/>
      <c r="P59" s="161"/>
    </row>
    <row r="60" spans="1:16" ht="17.25" x14ac:dyDescent="0.2">
      <c r="A60" s="205" t="s">
        <v>275</v>
      </c>
      <c r="B60" s="184" t="s">
        <v>295</v>
      </c>
      <c r="C60" s="220" t="s">
        <v>248</v>
      </c>
      <c r="D60" s="8">
        <v>0</v>
      </c>
      <c r="E60" s="172"/>
      <c r="F60" s="172"/>
      <c r="G60" s="172"/>
      <c r="H60" s="173"/>
      <c r="I60" s="167"/>
      <c r="J60" s="179"/>
      <c r="K60" s="451"/>
      <c r="L60" s="159"/>
      <c r="M60" s="160"/>
      <c r="N60" s="161"/>
      <c r="O60" s="161"/>
      <c r="P60" s="161"/>
    </row>
    <row r="61" spans="1:16" ht="17.25" x14ac:dyDescent="0.2">
      <c r="A61" s="205" t="s">
        <v>276</v>
      </c>
      <c r="B61" s="184" t="s">
        <v>296</v>
      </c>
      <c r="C61" s="220" t="s">
        <v>248</v>
      </c>
      <c r="D61" s="8">
        <f>7/(0.5*24*3600*100)</f>
        <v>1.6203703703703703E-6</v>
      </c>
      <c r="E61" s="172"/>
      <c r="F61" s="172"/>
      <c r="G61" s="172"/>
      <c r="H61" s="173"/>
      <c r="I61" s="167"/>
      <c r="J61" s="179"/>
      <c r="K61" s="451"/>
      <c r="L61" s="159"/>
      <c r="M61" s="160"/>
      <c r="N61" s="161"/>
      <c r="O61" s="161"/>
      <c r="P61" s="161"/>
    </row>
    <row r="62" spans="1:16" ht="14.25" x14ac:dyDescent="0.2">
      <c r="A62" s="221" t="s">
        <v>260</v>
      </c>
      <c r="B62" s="222"/>
      <c r="C62" s="222"/>
      <c r="D62" s="174"/>
      <c r="E62" s="156"/>
      <c r="F62" s="156"/>
      <c r="G62" s="156"/>
      <c r="H62" s="157"/>
      <c r="I62" s="223"/>
      <c r="J62" s="179"/>
      <c r="K62" s="169"/>
      <c r="L62" s="159"/>
      <c r="M62" s="160"/>
      <c r="N62" s="161"/>
      <c r="O62" s="161"/>
      <c r="P62" s="161"/>
    </row>
    <row r="63" spans="1:16" ht="17.25" x14ac:dyDescent="0.2">
      <c r="A63" s="475" t="s">
        <v>475</v>
      </c>
      <c r="B63" s="483" t="s">
        <v>476</v>
      </c>
      <c r="C63" s="484" t="s">
        <v>1</v>
      </c>
      <c r="D63" s="9">
        <v>0.4</v>
      </c>
      <c r="E63" s="172" t="s">
        <v>127</v>
      </c>
      <c r="F63" s="485" t="s">
        <v>477</v>
      </c>
      <c r="G63" s="485" t="s">
        <v>91</v>
      </c>
      <c r="H63" s="485" t="s">
        <v>478</v>
      </c>
      <c r="I63" s="225"/>
      <c r="J63" s="179"/>
      <c r="K63" s="451"/>
      <c r="L63" s="159"/>
      <c r="M63" s="160"/>
      <c r="N63" s="161"/>
      <c r="O63" s="161"/>
      <c r="P63" s="161"/>
    </row>
    <row r="64" spans="1:16" ht="17.25" x14ac:dyDescent="0.2">
      <c r="A64" s="475" t="s">
        <v>479</v>
      </c>
      <c r="B64" s="486" t="s">
        <v>480</v>
      </c>
      <c r="C64" s="487" t="s">
        <v>1</v>
      </c>
      <c r="D64" s="9">
        <v>0.1</v>
      </c>
      <c r="E64" s="172" t="s">
        <v>127</v>
      </c>
      <c r="F64" s="485" t="s">
        <v>481</v>
      </c>
      <c r="G64" s="488" t="s">
        <v>91</v>
      </c>
      <c r="H64" s="485" t="s">
        <v>478</v>
      </c>
      <c r="I64" s="225"/>
      <c r="J64" s="179"/>
      <c r="K64" s="451"/>
      <c r="L64" s="159"/>
      <c r="M64" s="160"/>
      <c r="N64" s="161"/>
      <c r="O64" s="161"/>
      <c r="P64" s="161"/>
    </row>
    <row r="65" spans="1:16" ht="28" x14ac:dyDescent="0.3">
      <c r="A65" s="477" t="s">
        <v>483</v>
      </c>
      <c r="B65" s="489" t="s">
        <v>484</v>
      </c>
      <c r="C65" s="490" t="s">
        <v>16</v>
      </c>
      <c r="D65" s="478">
        <v>11</v>
      </c>
      <c r="E65" s="491" t="s">
        <v>485</v>
      </c>
      <c r="F65" s="492" t="s">
        <v>486</v>
      </c>
      <c r="G65" s="492" t="s">
        <v>91</v>
      </c>
      <c r="H65" s="224"/>
      <c r="I65" s="225"/>
      <c r="J65" s="179"/>
      <c r="K65" s="451"/>
      <c r="L65" s="159"/>
      <c r="M65" s="160"/>
      <c r="N65" s="161"/>
      <c r="O65" s="161"/>
      <c r="P65" s="161"/>
    </row>
    <row r="66" spans="1:16" ht="28" x14ac:dyDescent="0.3">
      <c r="A66" s="479" t="s">
        <v>487</v>
      </c>
      <c r="B66" s="172" t="s">
        <v>488</v>
      </c>
      <c r="C66" s="172" t="s">
        <v>489</v>
      </c>
      <c r="D66" s="500">
        <v>0</v>
      </c>
      <c r="E66" s="493" t="s">
        <v>490</v>
      </c>
      <c r="F66" s="492" t="s">
        <v>491</v>
      </c>
      <c r="G66" s="229" t="s">
        <v>91</v>
      </c>
      <c r="H66" s="224"/>
      <c r="I66" s="225"/>
      <c r="J66" s="179"/>
      <c r="K66" s="451"/>
      <c r="L66" s="159"/>
      <c r="M66" s="160"/>
      <c r="N66" s="161"/>
      <c r="O66" s="161"/>
      <c r="P66" s="161"/>
    </row>
    <row r="67" spans="1:16" ht="17.25" x14ac:dyDescent="0.2">
      <c r="A67" s="479" t="s">
        <v>492</v>
      </c>
      <c r="B67" s="172" t="s">
        <v>493</v>
      </c>
      <c r="C67" s="494" t="s">
        <v>1</v>
      </c>
      <c r="D67" s="500">
        <v>1</v>
      </c>
      <c r="E67" s="229" t="s">
        <v>127</v>
      </c>
      <c r="F67" s="492" t="s">
        <v>494</v>
      </c>
      <c r="G67" s="229" t="s">
        <v>91</v>
      </c>
      <c r="H67" s="495" t="s">
        <v>482</v>
      </c>
      <c r="I67" s="225"/>
      <c r="J67" s="179"/>
      <c r="K67" s="451"/>
      <c r="L67" s="159"/>
      <c r="M67" s="160"/>
      <c r="N67" s="161"/>
      <c r="O67" s="161"/>
      <c r="P67" s="161"/>
    </row>
    <row r="68" spans="1:16" ht="17.25" x14ac:dyDescent="0.2">
      <c r="A68" s="480" t="s">
        <v>495</v>
      </c>
      <c r="B68" s="483" t="s">
        <v>496</v>
      </c>
      <c r="C68" s="491" t="s">
        <v>1</v>
      </c>
      <c r="D68" s="9">
        <v>1</v>
      </c>
      <c r="E68" s="490" t="s">
        <v>127</v>
      </c>
      <c r="F68" s="492" t="s">
        <v>497</v>
      </c>
      <c r="G68" s="229" t="s">
        <v>91</v>
      </c>
      <c r="H68" s="496" t="s">
        <v>482</v>
      </c>
      <c r="I68" s="225"/>
      <c r="J68" s="179"/>
      <c r="K68" s="451"/>
      <c r="L68" s="159"/>
      <c r="M68" s="160"/>
      <c r="N68" s="161"/>
      <c r="O68" s="161"/>
      <c r="P68" s="161"/>
    </row>
    <row r="69" spans="1:16" ht="17.25" x14ac:dyDescent="0.2">
      <c r="A69" s="480" t="s">
        <v>498</v>
      </c>
      <c r="B69" s="483" t="s">
        <v>499</v>
      </c>
      <c r="C69" s="491" t="s">
        <v>24</v>
      </c>
      <c r="D69" s="481">
        <v>15</v>
      </c>
      <c r="E69" s="490" t="s">
        <v>134</v>
      </c>
      <c r="F69" s="492" t="s">
        <v>497</v>
      </c>
      <c r="G69" s="229" t="s">
        <v>91</v>
      </c>
      <c r="H69" s="496" t="s">
        <v>482</v>
      </c>
      <c r="I69" s="225"/>
      <c r="J69" s="179"/>
      <c r="K69" s="451"/>
      <c r="L69" s="159"/>
      <c r="M69" s="160"/>
      <c r="N69" s="161"/>
      <c r="O69" s="161"/>
      <c r="P69" s="161"/>
    </row>
    <row r="70" spans="1:16" ht="17.25" x14ac:dyDescent="0.2">
      <c r="A70" s="480" t="s">
        <v>500</v>
      </c>
      <c r="B70" s="483" t="s">
        <v>501</v>
      </c>
      <c r="C70" s="491" t="s">
        <v>1</v>
      </c>
      <c r="D70" s="9">
        <v>1</v>
      </c>
      <c r="E70" s="490" t="s">
        <v>127</v>
      </c>
      <c r="F70" s="492" t="s">
        <v>502</v>
      </c>
      <c r="G70" s="229" t="s">
        <v>91</v>
      </c>
      <c r="H70" s="496" t="s">
        <v>482</v>
      </c>
      <c r="I70" s="225"/>
      <c r="J70" s="179"/>
      <c r="K70" s="451"/>
      <c r="L70" s="159"/>
      <c r="M70" s="160"/>
      <c r="N70" s="161"/>
      <c r="O70" s="161"/>
      <c r="P70" s="161"/>
    </row>
    <row r="71" spans="1:16" ht="17.25" x14ac:dyDescent="0.2">
      <c r="A71" s="480" t="s">
        <v>503</v>
      </c>
      <c r="B71" s="483" t="s">
        <v>504</v>
      </c>
      <c r="C71" s="491" t="s">
        <v>24</v>
      </c>
      <c r="D71" s="481">
        <v>15</v>
      </c>
      <c r="E71" s="490" t="s">
        <v>134</v>
      </c>
      <c r="F71" s="492" t="s">
        <v>502</v>
      </c>
      <c r="G71" s="229" t="s">
        <v>91</v>
      </c>
      <c r="H71" s="496" t="s">
        <v>482</v>
      </c>
      <c r="I71" s="225"/>
      <c r="J71" s="179"/>
      <c r="K71" s="451"/>
      <c r="L71" s="159"/>
      <c r="M71" s="160"/>
      <c r="N71" s="161"/>
      <c r="O71" s="161"/>
      <c r="P71" s="161"/>
    </row>
    <row r="72" spans="1:16" ht="17.25" x14ac:dyDescent="0.3">
      <c r="A72" s="480" t="s">
        <v>505</v>
      </c>
      <c r="B72" s="497" t="s">
        <v>506</v>
      </c>
      <c r="C72" s="484" t="s">
        <v>1</v>
      </c>
      <c r="D72" s="482">
        <v>0.3</v>
      </c>
      <c r="E72" s="498" t="s">
        <v>127</v>
      </c>
      <c r="F72" s="492" t="s">
        <v>507</v>
      </c>
      <c r="G72" s="485" t="s">
        <v>91</v>
      </c>
      <c r="H72" s="496" t="s">
        <v>482</v>
      </c>
      <c r="I72" s="225"/>
      <c r="J72" s="179"/>
      <c r="K72" s="451"/>
      <c r="L72" s="159"/>
      <c r="M72" s="160"/>
      <c r="N72" s="161"/>
      <c r="O72" s="161"/>
      <c r="P72" s="161"/>
    </row>
    <row r="73" spans="1:16" ht="16" x14ac:dyDescent="0.3">
      <c r="A73" s="226" t="s">
        <v>102</v>
      </c>
      <c r="B73" s="184" t="s">
        <v>249</v>
      </c>
      <c r="C73" s="227" t="s">
        <v>1</v>
      </c>
      <c r="D73" s="8">
        <v>0</v>
      </c>
      <c r="E73" s="185" t="s">
        <v>127</v>
      </c>
      <c r="F73" s="228" t="s">
        <v>159</v>
      </c>
      <c r="G73" s="151" t="s">
        <v>91</v>
      </c>
      <c r="H73" s="496" t="s">
        <v>482</v>
      </c>
      <c r="I73" s="225"/>
      <c r="J73" s="179"/>
      <c r="K73" s="451"/>
      <c r="L73" s="159"/>
      <c r="M73" s="160"/>
      <c r="N73" s="161"/>
      <c r="O73" s="161"/>
      <c r="P73" s="161"/>
    </row>
    <row r="74" spans="1:16" ht="28" x14ac:dyDescent="0.3">
      <c r="A74" s="226" t="s">
        <v>160</v>
      </c>
      <c r="B74" s="184" t="s">
        <v>250</v>
      </c>
      <c r="C74" s="227" t="s">
        <v>161</v>
      </c>
      <c r="D74" s="8">
        <v>0.17</v>
      </c>
      <c r="E74" s="229" t="s">
        <v>116</v>
      </c>
      <c r="F74" s="229" t="s">
        <v>162</v>
      </c>
      <c r="G74" s="229" t="s">
        <v>91</v>
      </c>
      <c r="H74" s="496" t="s">
        <v>482</v>
      </c>
      <c r="I74" s="225"/>
      <c r="J74" s="179"/>
      <c r="K74" s="451"/>
      <c r="L74" s="159"/>
      <c r="M74" s="160"/>
      <c r="N74" s="161"/>
      <c r="O74" s="161"/>
      <c r="P74" s="161"/>
    </row>
    <row r="75" spans="1:16" ht="14.25" x14ac:dyDescent="0.2">
      <c r="A75" s="221" t="s">
        <v>446</v>
      </c>
      <c r="B75" s="230"/>
      <c r="C75" s="230"/>
      <c r="D75" s="137"/>
      <c r="E75" s="137"/>
      <c r="F75" s="137"/>
      <c r="G75" s="137"/>
      <c r="H75" s="136"/>
      <c r="I75" s="137"/>
      <c r="J75" s="137"/>
      <c r="K75" s="169"/>
      <c r="L75" s="159"/>
    </row>
    <row r="76" spans="1:16" ht="28.5" x14ac:dyDescent="0.2">
      <c r="A76" s="231" t="s">
        <v>265</v>
      </c>
      <c r="B76" s="232" t="s">
        <v>264</v>
      </c>
      <c r="C76" s="233" t="s">
        <v>1</v>
      </c>
      <c r="D76" s="499">
        <v>0</v>
      </c>
      <c r="E76" s="232" t="s">
        <v>266</v>
      </c>
      <c r="F76" s="151"/>
      <c r="G76" s="151"/>
      <c r="H76" s="178"/>
      <c r="I76" s="151"/>
      <c r="J76" s="234" t="s">
        <v>447</v>
      </c>
      <c r="K76" s="452" t="s">
        <v>458</v>
      </c>
    </row>
    <row r="77" spans="1:16" ht="14.25" x14ac:dyDescent="0.2">
      <c r="A77" s="236"/>
      <c r="B77" s="151"/>
      <c r="C77" s="151"/>
      <c r="D77" s="151"/>
      <c r="E77" s="151"/>
      <c r="F77" s="151"/>
      <c r="G77" s="151"/>
      <c r="H77" s="178"/>
      <c r="I77" s="151"/>
      <c r="J77" s="167"/>
      <c r="K77" s="235"/>
    </row>
  </sheetData>
  <sheetProtection sheet="1" objects="1" scenarios="1"/>
  <pageMargins left="0.74803149606299213" right="0.74803149606299213" top="0.98425196850393704" bottom="0.98425196850393704" header="0.51181102362204722" footer="0.51181102362204722"/>
  <pageSetup scale="50" fitToWidth="0" orientation="landscape"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2">
    <tabColor rgb="FFFFFF00"/>
  </sheetPr>
  <dimension ref="A1:J31"/>
  <sheetViews>
    <sheetView topLeftCell="A28" zoomScaleNormal="100" workbookViewId="0">
      <selection activeCell="I7" sqref="I7"/>
    </sheetView>
  </sheetViews>
  <sheetFormatPr defaultColWidth="9" defaultRowHeight="12.5" x14ac:dyDescent="0.3"/>
  <cols>
    <col min="1" max="1" width="38" style="241" customWidth="1"/>
    <col min="2" max="2" width="11.08203125" style="238" customWidth="1"/>
    <col min="3" max="3" width="9" style="238"/>
    <col min="4" max="4" width="12.25" style="238" customWidth="1"/>
    <col min="5" max="5" width="10.75" style="238" customWidth="1"/>
    <col min="6" max="6" width="17.5" style="238" customWidth="1"/>
    <col min="7" max="7" width="9" style="238"/>
    <col min="8" max="8" width="34.33203125" style="240" customWidth="1"/>
    <col min="9" max="9" width="15.58203125" style="238" customWidth="1"/>
    <col min="10" max="16384" width="9" style="238"/>
  </cols>
  <sheetData>
    <row r="1" spans="1:10" ht="18" customHeight="1" x14ac:dyDescent="0.2">
      <c r="A1" s="128"/>
      <c r="B1" s="129"/>
      <c r="C1" s="129"/>
      <c r="D1" s="129"/>
      <c r="E1" s="129"/>
      <c r="F1" s="129"/>
      <c r="G1" s="129"/>
      <c r="H1" s="129"/>
      <c r="I1" s="129"/>
      <c r="J1" s="129"/>
    </row>
    <row r="2" spans="1:10" ht="57" x14ac:dyDescent="0.2">
      <c r="A2" s="239"/>
      <c r="D2" s="164" t="s">
        <v>332</v>
      </c>
    </row>
    <row r="3" spans="1:10" ht="13.5" thickBot="1" x14ac:dyDescent="0.25"/>
    <row r="4" spans="1:10" ht="43.5" thickBot="1" x14ac:dyDescent="0.25">
      <c r="A4" s="242" t="s">
        <v>4</v>
      </c>
      <c r="B4" s="243" t="s">
        <v>23</v>
      </c>
      <c r="C4" s="243" t="s">
        <v>18</v>
      </c>
      <c r="D4" s="243" t="s">
        <v>19</v>
      </c>
      <c r="E4" s="243" t="s">
        <v>52</v>
      </c>
      <c r="F4" s="243" t="s">
        <v>53</v>
      </c>
      <c r="G4" s="243" t="s">
        <v>54</v>
      </c>
      <c r="H4" s="244" t="s">
        <v>55</v>
      </c>
      <c r="I4" s="143" t="s">
        <v>329</v>
      </c>
    </row>
    <row r="5" spans="1:10" ht="27" customHeight="1" x14ac:dyDescent="0.2">
      <c r="A5" s="245" t="s">
        <v>56</v>
      </c>
      <c r="B5" s="246"/>
      <c r="C5" s="247"/>
      <c r="D5" s="247"/>
      <c r="E5" s="247"/>
      <c r="F5" s="247"/>
      <c r="G5" s="247"/>
      <c r="H5" s="248" t="s">
        <v>190</v>
      </c>
      <c r="I5" s="468"/>
    </row>
    <row r="6" spans="1:10" ht="28" x14ac:dyDescent="0.3">
      <c r="A6" s="250" t="s">
        <v>181</v>
      </c>
      <c r="B6" s="251" t="s">
        <v>182</v>
      </c>
      <c r="C6" s="252" t="s">
        <v>195</v>
      </c>
      <c r="D6" s="5">
        <v>9.9900000000000006E-3</v>
      </c>
      <c r="E6" s="253" t="s">
        <v>186</v>
      </c>
      <c r="F6" s="253" t="s">
        <v>187</v>
      </c>
      <c r="G6" s="254" t="s">
        <v>57</v>
      </c>
      <c r="H6" s="255" t="s">
        <v>202</v>
      </c>
      <c r="I6" s="469" t="s">
        <v>462</v>
      </c>
    </row>
    <row r="7" spans="1:10" ht="27" customHeight="1" x14ac:dyDescent="0.3">
      <c r="A7" s="256" t="s">
        <v>58</v>
      </c>
      <c r="B7" s="251" t="s">
        <v>183</v>
      </c>
      <c r="C7" s="252" t="s">
        <v>38</v>
      </c>
      <c r="D7" s="5">
        <v>9.9900000000000006E-3</v>
      </c>
      <c r="E7" s="253" t="s">
        <v>186</v>
      </c>
      <c r="F7" s="253" t="s">
        <v>187</v>
      </c>
      <c r="G7" s="254" t="s">
        <v>57</v>
      </c>
      <c r="H7" s="254"/>
      <c r="I7" s="469" t="s">
        <v>461</v>
      </c>
    </row>
    <row r="8" spans="1:10" ht="42" x14ac:dyDescent="0.4">
      <c r="A8" s="257" t="s">
        <v>201</v>
      </c>
      <c r="B8" s="258" t="s">
        <v>185</v>
      </c>
      <c r="C8" s="259" t="s">
        <v>38</v>
      </c>
      <c r="D8" s="453" t="s">
        <v>188</v>
      </c>
      <c r="E8" s="260" t="s">
        <v>186</v>
      </c>
      <c r="F8" s="260" t="s">
        <v>187</v>
      </c>
      <c r="G8" s="261" t="s">
        <v>57</v>
      </c>
      <c r="H8" s="262" t="s">
        <v>214</v>
      </c>
      <c r="I8" s="468"/>
    </row>
    <row r="9" spans="1:10" ht="14" x14ac:dyDescent="0.3">
      <c r="A9" s="256" t="s">
        <v>184</v>
      </c>
      <c r="B9" s="251" t="s">
        <v>197</v>
      </c>
      <c r="C9" s="252" t="s">
        <v>38</v>
      </c>
      <c r="D9" s="5">
        <v>0.35</v>
      </c>
      <c r="E9" s="253" t="s">
        <v>186</v>
      </c>
      <c r="F9" s="253" t="s">
        <v>187</v>
      </c>
      <c r="G9" s="254" t="s">
        <v>57</v>
      </c>
      <c r="H9" s="263"/>
      <c r="I9" s="469"/>
    </row>
    <row r="10" spans="1:10" ht="28" x14ac:dyDescent="0.3">
      <c r="A10" s="264" t="s">
        <v>59</v>
      </c>
      <c r="B10" s="265" t="s">
        <v>24</v>
      </c>
      <c r="C10" s="266" t="s">
        <v>38</v>
      </c>
      <c r="D10" s="454" t="s">
        <v>188</v>
      </c>
      <c r="E10" s="267" t="s">
        <v>186</v>
      </c>
      <c r="F10" s="268"/>
      <c r="G10" s="269" t="s">
        <v>57</v>
      </c>
      <c r="H10" s="255" t="s">
        <v>206</v>
      </c>
      <c r="I10" s="468"/>
    </row>
    <row r="11" spans="1:10" ht="14" x14ac:dyDescent="0.3">
      <c r="A11" s="270" t="s">
        <v>60</v>
      </c>
      <c r="B11" s="265" t="s">
        <v>61</v>
      </c>
      <c r="C11" s="266" t="s">
        <v>38</v>
      </c>
      <c r="D11" s="272" t="s">
        <v>188</v>
      </c>
      <c r="E11" s="271" t="s">
        <v>186</v>
      </c>
      <c r="F11" s="266"/>
      <c r="G11" s="272" t="s">
        <v>57</v>
      </c>
      <c r="H11" s="255" t="s">
        <v>206</v>
      </c>
      <c r="I11" s="468"/>
    </row>
    <row r="12" spans="1:10" ht="28.5" customHeight="1" x14ac:dyDescent="0.2">
      <c r="A12" s="273" t="s">
        <v>189</v>
      </c>
      <c r="B12" s="274"/>
      <c r="C12" s="275"/>
      <c r="D12" s="275"/>
      <c r="E12" s="275"/>
      <c r="F12" s="275"/>
      <c r="G12" s="275"/>
      <c r="H12" s="263" t="s">
        <v>191</v>
      </c>
      <c r="I12" s="468"/>
    </row>
    <row r="13" spans="1:10" ht="46.5" customHeight="1" x14ac:dyDescent="0.25">
      <c r="A13" s="264" t="s">
        <v>192</v>
      </c>
      <c r="B13" s="276"/>
      <c r="C13" s="252" t="s">
        <v>72</v>
      </c>
      <c r="D13" s="6">
        <v>23</v>
      </c>
      <c r="E13" s="277" t="s">
        <v>73</v>
      </c>
      <c r="F13" s="272" t="s">
        <v>74</v>
      </c>
      <c r="G13" s="272" t="s">
        <v>57</v>
      </c>
      <c r="H13" s="278" t="s">
        <v>76</v>
      </c>
      <c r="I13" s="469"/>
    </row>
    <row r="14" spans="1:10" ht="54" customHeight="1" x14ac:dyDescent="0.25">
      <c r="A14" s="264" t="s">
        <v>203</v>
      </c>
      <c r="B14" s="276"/>
      <c r="C14" s="266" t="s">
        <v>16</v>
      </c>
      <c r="D14" s="6">
        <v>3</v>
      </c>
      <c r="E14" s="277" t="s">
        <v>73</v>
      </c>
      <c r="F14" s="272" t="s">
        <v>74</v>
      </c>
      <c r="G14" s="272" t="s">
        <v>57</v>
      </c>
      <c r="H14" s="279" t="s">
        <v>75</v>
      </c>
      <c r="I14" s="469"/>
    </row>
    <row r="15" spans="1:10" ht="45" customHeight="1" x14ac:dyDescent="0.25">
      <c r="A15" s="264" t="s">
        <v>204</v>
      </c>
      <c r="B15" s="276"/>
      <c r="C15" s="252" t="s">
        <v>72</v>
      </c>
      <c r="D15" s="6">
        <v>10</v>
      </c>
      <c r="E15" s="277" t="s">
        <v>73</v>
      </c>
      <c r="F15" s="272" t="s">
        <v>74</v>
      </c>
      <c r="G15" s="272" t="s">
        <v>57</v>
      </c>
      <c r="H15" s="278" t="s">
        <v>77</v>
      </c>
      <c r="I15" s="469"/>
    </row>
    <row r="16" spans="1:10" ht="41.25" customHeight="1" x14ac:dyDescent="0.25">
      <c r="A16" s="264" t="s">
        <v>205</v>
      </c>
      <c r="B16" s="276"/>
      <c r="C16" s="272" t="s">
        <v>16</v>
      </c>
      <c r="D16" s="6">
        <v>7</v>
      </c>
      <c r="E16" s="269" t="s">
        <v>73</v>
      </c>
      <c r="F16" s="272" t="s">
        <v>74</v>
      </c>
      <c r="G16" s="272" t="s">
        <v>57</v>
      </c>
      <c r="H16" s="279" t="s">
        <v>78</v>
      </c>
      <c r="I16" s="469"/>
    </row>
    <row r="17" spans="1:9" ht="41.25" customHeight="1" x14ac:dyDescent="0.2">
      <c r="A17" s="280" t="s">
        <v>69</v>
      </c>
      <c r="B17" s="281"/>
      <c r="C17" s="272"/>
      <c r="D17" s="272"/>
      <c r="E17" s="272"/>
      <c r="F17" s="272"/>
      <c r="G17" s="272"/>
      <c r="H17" s="282" t="s">
        <v>193</v>
      </c>
      <c r="I17" s="468"/>
    </row>
    <row r="18" spans="1:9" ht="41.25" customHeight="1" x14ac:dyDescent="0.2">
      <c r="A18" s="264" t="s">
        <v>240</v>
      </c>
      <c r="B18" s="283" t="s">
        <v>25</v>
      </c>
      <c r="C18" s="272" t="s">
        <v>1</v>
      </c>
      <c r="D18" s="6">
        <v>1</v>
      </c>
      <c r="E18" s="272" t="s">
        <v>70</v>
      </c>
      <c r="F18" s="272" t="s">
        <v>71</v>
      </c>
      <c r="G18" s="272" t="s">
        <v>57</v>
      </c>
      <c r="H18" s="284" t="s">
        <v>79</v>
      </c>
      <c r="I18" s="469"/>
    </row>
    <row r="19" spans="1:9" ht="14.25" x14ac:dyDescent="0.2">
      <c r="A19" s="285" t="s">
        <v>62</v>
      </c>
      <c r="B19" s="286"/>
      <c r="C19" s="272"/>
      <c r="D19" s="272"/>
      <c r="E19" s="272"/>
      <c r="F19" s="272"/>
      <c r="G19" s="272"/>
      <c r="H19" s="263" t="s">
        <v>194</v>
      </c>
      <c r="I19" s="468"/>
    </row>
    <row r="20" spans="1:9" ht="28" x14ac:dyDescent="0.3">
      <c r="A20" s="287" t="s">
        <v>64</v>
      </c>
      <c r="B20" s="288" t="s">
        <v>198</v>
      </c>
      <c r="C20" s="289" t="s">
        <v>65</v>
      </c>
      <c r="D20" s="14">
        <v>0.05</v>
      </c>
      <c r="E20" s="289" t="s">
        <v>66</v>
      </c>
      <c r="F20" s="287" t="s">
        <v>67</v>
      </c>
      <c r="G20" s="275" t="s">
        <v>57</v>
      </c>
      <c r="H20" s="277"/>
      <c r="I20" s="469"/>
    </row>
    <row r="21" spans="1:9" ht="14.25" x14ac:dyDescent="0.2">
      <c r="A21" s="273" t="s">
        <v>199</v>
      </c>
      <c r="B21" s="290"/>
      <c r="C21" s="289"/>
      <c r="D21" s="291"/>
      <c r="E21" s="289"/>
      <c r="F21" s="289"/>
      <c r="G21" s="275"/>
      <c r="H21" s="263" t="s">
        <v>200</v>
      </c>
      <c r="I21" s="468"/>
    </row>
    <row r="22" spans="1:9" ht="28" x14ac:dyDescent="0.3">
      <c r="A22" s="292" t="s">
        <v>209</v>
      </c>
      <c r="B22" s="252" t="s">
        <v>82</v>
      </c>
      <c r="C22" s="252" t="s">
        <v>83</v>
      </c>
      <c r="D22" s="7">
        <f>2*10^6</f>
        <v>2000000</v>
      </c>
      <c r="E22" s="252" t="s">
        <v>210</v>
      </c>
      <c r="F22" s="269" t="s">
        <v>208</v>
      </c>
      <c r="G22" s="269" t="s">
        <v>57</v>
      </c>
      <c r="H22" s="292" t="s">
        <v>207</v>
      </c>
      <c r="I22" s="469"/>
    </row>
    <row r="23" spans="1:9" ht="14.25" x14ac:dyDescent="0.2">
      <c r="A23" s="293" t="s">
        <v>211</v>
      </c>
      <c r="B23" s="294"/>
      <c r="C23" s="249"/>
      <c r="D23" s="249"/>
      <c r="E23" s="249"/>
      <c r="F23" s="249"/>
      <c r="G23" s="249"/>
      <c r="H23" s="249"/>
      <c r="I23" s="468"/>
    </row>
    <row r="24" spans="1:9" ht="28" x14ac:dyDescent="0.3">
      <c r="A24" s="250" t="s">
        <v>212</v>
      </c>
      <c r="B24" s="295" t="s">
        <v>241</v>
      </c>
      <c r="C24" s="252" t="s">
        <v>196</v>
      </c>
      <c r="D24" s="5">
        <v>5.3</v>
      </c>
      <c r="E24" s="252" t="s">
        <v>63</v>
      </c>
      <c r="F24" s="269" t="s">
        <v>68</v>
      </c>
      <c r="G24" s="269" t="s">
        <v>57</v>
      </c>
      <c r="H24" s="250" t="s">
        <v>213</v>
      </c>
      <c r="I24" s="469" t="s">
        <v>458</v>
      </c>
    </row>
    <row r="25" spans="1:9" ht="12.75" x14ac:dyDescent="0.2">
      <c r="A25" s="238"/>
      <c r="H25" s="238"/>
    </row>
    <row r="26" spans="1:9" ht="13.5" customHeight="1" x14ac:dyDescent="0.2">
      <c r="A26" s="238"/>
      <c r="H26" s="238"/>
    </row>
    <row r="27" spans="1:9" ht="12.75" x14ac:dyDescent="0.2">
      <c r="A27" s="238"/>
      <c r="H27" s="238"/>
    </row>
    <row r="28" spans="1:9" ht="12.75" x14ac:dyDescent="0.2">
      <c r="A28" s="238"/>
      <c r="H28" s="238"/>
    </row>
    <row r="29" spans="1:9" ht="12.75" x14ac:dyDescent="0.2">
      <c r="A29" s="238"/>
      <c r="H29" s="238"/>
    </row>
    <row r="30" spans="1:9" ht="12.75" x14ac:dyDescent="0.2">
      <c r="A30" s="238"/>
      <c r="H30" s="238"/>
    </row>
    <row r="31" spans="1:9" ht="12.75" x14ac:dyDescent="0.2">
      <c r="A31" s="238"/>
      <c r="H31" s="238"/>
    </row>
  </sheetData>
  <pageMargins left="0.23622047244094491" right="0.23622047244094491" top="0" bottom="0" header="0.31496062992125984" footer="0.31496062992125984"/>
  <pageSetup scale="90" orientation="landscape" horizontalDpi="300" verticalDpi="300" r:id="rId1"/>
  <headerFooter alignWithMargins="0"/>
  <drawing r:id="rId2"/>
  <legacyDrawing r:id="rId3"/>
  <oleObjects>
    <mc:AlternateContent xmlns:mc="http://schemas.openxmlformats.org/markup-compatibility/2006">
      <mc:Choice Requires="x14">
        <oleObject progId="Equation.DSMT4" shapeId="9217" r:id="rId4">
          <objectPr defaultSize="0" autoPict="0" r:id="rId5">
            <anchor moveWithCells="1" sizeWithCells="1">
              <from>
                <xdr:col>1</xdr:col>
                <xdr:colOff>279400</xdr:colOff>
                <xdr:row>12</xdr:row>
                <xdr:rowOff>165100</xdr:rowOff>
              </from>
              <to>
                <xdr:col>1</xdr:col>
                <xdr:colOff>488950</xdr:colOff>
                <xdr:row>12</xdr:row>
                <xdr:rowOff>488950</xdr:rowOff>
              </to>
            </anchor>
          </objectPr>
        </oleObject>
      </mc:Choice>
      <mc:Fallback>
        <oleObject progId="Equation.DSMT4" shapeId="9217" r:id="rId4"/>
      </mc:Fallback>
    </mc:AlternateContent>
    <mc:AlternateContent xmlns:mc="http://schemas.openxmlformats.org/markup-compatibility/2006">
      <mc:Choice Requires="x14">
        <oleObject progId="Equation.DSMT4" shapeId="9218" r:id="rId6">
          <objectPr defaultSize="0" autoPict="0" r:id="rId7">
            <anchor moveWithCells="1" sizeWithCells="1">
              <from>
                <xdr:col>1</xdr:col>
                <xdr:colOff>279400</xdr:colOff>
                <xdr:row>13</xdr:row>
                <xdr:rowOff>209550</xdr:rowOff>
              </from>
              <to>
                <xdr:col>1</xdr:col>
                <xdr:colOff>450850</xdr:colOff>
                <xdr:row>13</xdr:row>
                <xdr:rowOff>450850</xdr:rowOff>
              </to>
            </anchor>
          </objectPr>
        </oleObject>
      </mc:Choice>
      <mc:Fallback>
        <oleObject progId="Equation.DSMT4" shapeId="9218" r:id="rId6"/>
      </mc:Fallback>
    </mc:AlternateContent>
    <mc:AlternateContent xmlns:mc="http://schemas.openxmlformats.org/markup-compatibility/2006">
      <mc:Choice Requires="x14">
        <oleObject progId="Equation.DSMT4" shapeId="9219" r:id="rId8">
          <objectPr defaultSize="0" autoPict="0" r:id="rId9">
            <anchor moveWithCells="1" sizeWithCells="1">
              <from>
                <xdr:col>1</xdr:col>
                <xdr:colOff>298450</xdr:colOff>
                <xdr:row>14</xdr:row>
                <xdr:rowOff>19050</xdr:rowOff>
              </from>
              <to>
                <xdr:col>1</xdr:col>
                <xdr:colOff>431800</xdr:colOff>
                <xdr:row>14</xdr:row>
                <xdr:rowOff>228600</xdr:rowOff>
              </to>
            </anchor>
          </objectPr>
        </oleObject>
      </mc:Choice>
      <mc:Fallback>
        <oleObject progId="Equation.DSMT4" shapeId="9219" r:id="rId8"/>
      </mc:Fallback>
    </mc:AlternateContent>
    <mc:AlternateContent xmlns:mc="http://schemas.openxmlformats.org/markup-compatibility/2006">
      <mc:Choice Requires="x14">
        <oleObject progId="Equation.DSMT4" shapeId="9220" r:id="rId10">
          <objectPr defaultSize="0" autoPict="0" r:id="rId11">
            <anchor moveWithCells="1" sizeWithCells="1">
              <from>
                <xdr:col>1</xdr:col>
                <xdr:colOff>304800</xdr:colOff>
                <xdr:row>15</xdr:row>
                <xdr:rowOff>88900</xdr:rowOff>
              </from>
              <to>
                <xdr:col>1</xdr:col>
                <xdr:colOff>495300</xdr:colOff>
                <xdr:row>15</xdr:row>
                <xdr:rowOff>412750</xdr:rowOff>
              </to>
            </anchor>
          </objectPr>
        </oleObject>
      </mc:Choice>
      <mc:Fallback>
        <oleObject progId="Equation.DSMT4" shapeId="9220"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AF49"/>
  <sheetViews>
    <sheetView topLeftCell="A36" zoomScale="90" zoomScaleNormal="90" workbookViewId="0">
      <selection activeCell="F40" sqref="F40"/>
    </sheetView>
  </sheetViews>
  <sheetFormatPr defaultColWidth="9" defaultRowHeight="12.5" x14ac:dyDescent="0.25"/>
  <cols>
    <col min="1" max="1" width="9" style="296"/>
    <col min="2" max="2" width="31.75" style="296" customWidth="1"/>
    <col min="3" max="3" width="15.25" style="296" customWidth="1"/>
    <col min="4" max="4" width="14" style="296" customWidth="1"/>
    <col min="5" max="5" width="10.58203125" style="296" bestFit="1" customWidth="1"/>
    <col min="6" max="6" width="10.58203125" style="296" customWidth="1"/>
    <col min="7" max="7" width="9" style="296"/>
    <col min="8" max="8" width="11.75" style="296" customWidth="1"/>
    <col min="9" max="9" width="10.25" style="296" customWidth="1"/>
    <col min="10" max="14" width="9" style="296"/>
    <col min="15" max="15" width="13" style="296" customWidth="1"/>
    <col min="16" max="16" width="15.25" style="296" customWidth="1"/>
    <col min="17" max="25" width="9" style="296"/>
    <col min="26" max="26" width="13.08203125" style="296" customWidth="1"/>
    <col min="27" max="27" width="12.25" style="296" customWidth="1"/>
    <col min="28" max="28" width="19.08203125" style="296" customWidth="1"/>
    <col min="29" max="29" width="34.33203125" style="298" customWidth="1"/>
    <col min="30" max="16384" width="9" style="296"/>
  </cols>
  <sheetData>
    <row r="1" spans="1:32" ht="12.75" x14ac:dyDescent="0.2">
      <c r="B1" s="128"/>
      <c r="C1" s="128"/>
      <c r="D1" s="128"/>
      <c r="E1" s="128"/>
      <c r="F1" s="128"/>
      <c r="G1" s="128"/>
      <c r="H1" s="128"/>
      <c r="I1" s="128"/>
      <c r="J1" s="128"/>
      <c r="K1" s="128"/>
      <c r="L1" s="128"/>
      <c r="M1" s="297"/>
    </row>
    <row r="2" spans="1:32" ht="15.75" x14ac:dyDescent="0.25">
      <c r="B2" s="299" t="s">
        <v>334</v>
      </c>
      <c r="D2" s="300" t="s">
        <v>97</v>
      </c>
      <c r="E2" s="301"/>
      <c r="F2" s="301"/>
      <c r="G2" s="301"/>
      <c r="H2" s="301"/>
      <c r="I2" s="301"/>
      <c r="J2" s="301"/>
      <c r="K2" s="301"/>
      <c r="L2" s="302"/>
      <c r="N2" s="303" t="s">
        <v>180</v>
      </c>
      <c r="O2" s="304"/>
      <c r="P2" s="305"/>
      <c r="Q2" s="305"/>
    </row>
    <row r="3" spans="1:32" ht="38.25" x14ac:dyDescent="0.25">
      <c r="B3" s="306" t="s">
        <v>333</v>
      </c>
      <c r="D3" s="307" t="s">
        <v>95</v>
      </c>
      <c r="E3" s="308"/>
      <c r="F3" s="308"/>
      <c r="G3" s="308"/>
      <c r="H3" s="308"/>
      <c r="I3" s="308"/>
      <c r="J3" s="308"/>
      <c r="K3" s="308"/>
      <c r="L3" s="309"/>
      <c r="N3" s="303" t="s">
        <v>261</v>
      </c>
      <c r="O3" s="304"/>
      <c r="P3" s="305"/>
      <c r="Q3" s="305"/>
    </row>
    <row r="4" spans="1:32" ht="12.75" x14ac:dyDescent="0.2">
      <c r="D4" s="310" t="s">
        <v>96</v>
      </c>
      <c r="E4" s="311"/>
      <c r="F4" s="311"/>
      <c r="G4" s="311"/>
      <c r="H4" s="311"/>
      <c r="I4" s="308"/>
      <c r="J4" s="308"/>
      <c r="K4" s="308"/>
      <c r="L4" s="309"/>
    </row>
    <row r="5" spans="1:32" ht="12.75" x14ac:dyDescent="0.2">
      <c r="A5" s="312"/>
      <c r="B5" s="312"/>
      <c r="C5" s="312"/>
      <c r="D5" s="313"/>
      <c r="E5" s="313"/>
      <c r="F5" s="314"/>
      <c r="G5" s="312"/>
      <c r="H5" s="312"/>
      <c r="I5" s="315"/>
      <c r="J5" s="315"/>
      <c r="K5" s="315"/>
      <c r="L5" s="315"/>
      <c r="M5" s="315"/>
      <c r="N5" s="316"/>
    </row>
    <row r="6" spans="1:32" ht="12.75" x14ac:dyDescent="0.2">
      <c r="A6" s="312"/>
      <c r="B6" s="317"/>
      <c r="C6" s="318"/>
      <c r="D6" s="312"/>
      <c r="E6" s="313"/>
      <c r="F6" s="319"/>
      <c r="G6" s="312"/>
      <c r="H6" s="312"/>
      <c r="I6" s="320"/>
      <c r="J6" s="315"/>
      <c r="K6" s="315"/>
      <c r="L6" s="321"/>
      <c r="M6" s="322"/>
      <c r="N6" s="323"/>
      <c r="O6" s="324"/>
      <c r="P6" s="316"/>
      <c r="Q6" s="316"/>
      <c r="R6" s="316"/>
    </row>
    <row r="7" spans="1:32" ht="14.25" x14ac:dyDescent="0.2">
      <c r="A7" s="312"/>
      <c r="B7" s="312"/>
      <c r="C7" s="312"/>
      <c r="D7" s="312"/>
      <c r="E7" s="312"/>
      <c r="F7" s="312"/>
      <c r="G7" s="312"/>
      <c r="H7" s="312"/>
      <c r="I7" s="325"/>
      <c r="J7" s="315"/>
      <c r="K7" s="326"/>
      <c r="L7" s="315"/>
      <c r="M7" s="315"/>
      <c r="N7" s="327"/>
      <c r="O7" s="153"/>
      <c r="P7" s="316"/>
      <c r="Q7" s="316"/>
      <c r="R7" s="316"/>
    </row>
    <row r="8" spans="1:32" ht="14.25" x14ac:dyDescent="0.2">
      <c r="A8" s="312"/>
      <c r="B8" s="312"/>
      <c r="C8" s="318"/>
      <c r="D8" s="312"/>
      <c r="E8" s="312"/>
      <c r="F8" s="319"/>
      <c r="G8" s="312"/>
      <c r="H8" s="312"/>
      <c r="I8" s="325"/>
      <c r="J8" s="315"/>
      <c r="K8" s="326"/>
      <c r="L8" s="315"/>
      <c r="M8" s="315"/>
      <c r="N8" s="327"/>
      <c r="O8" s="153"/>
      <c r="P8" s="316"/>
      <c r="Q8" s="316"/>
      <c r="R8" s="316"/>
    </row>
    <row r="9" spans="1:32" ht="14.25" x14ac:dyDescent="0.2">
      <c r="A9" s="312"/>
      <c r="B9" s="312"/>
      <c r="C9" s="312"/>
      <c r="D9" s="312"/>
      <c r="E9" s="312"/>
      <c r="F9" s="312"/>
      <c r="G9" s="312"/>
      <c r="H9" s="312"/>
      <c r="I9" s="328"/>
      <c r="J9" s="329"/>
      <c r="K9" s="297"/>
      <c r="L9" s="297"/>
      <c r="M9" s="297"/>
      <c r="N9" s="297"/>
      <c r="O9" s="153"/>
      <c r="P9" s="316"/>
      <c r="Q9" s="316"/>
      <c r="R9" s="316"/>
    </row>
    <row r="10" spans="1:32" ht="67" x14ac:dyDescent="0.4">
      <c r="A10" s="312"/>
      <c r="B10" s="312"/>
      <c r="C10" s="312"/>
      <c r="D10" s="312"/>
      <c r="E10" s="312"/>
      <c r="F10" s="312"/>
      <c r="G10" s="312"/>
      <c r="H10" s="312"/>
      <c r="M10" s="330" t="s">
        <v>146</v>
      </c>
      <c r="N10" s="331" t="s">
        <v>46</v>
      </c>
      <c r="O10" s="332" t="s">
        <v>144</v>
      </c>
      <c r="P10" s="333" t="s">
        <v>143</v>
      </c>
      <c r="Q10" s="316"/>
      <c r="R10" s="316"/>
    </row>
    <row r="11" spans="1:32" ht="13" x14ac:dyDescent="0.3">
      <c r="A11" s="312"/>
      <c r="B11" s="313"/>
      <c r="C11" s="313"/>
      <c r="D11" s="313"/>
      <c r="E11" s="313"/>
      <c r="F11" s="314"/>
      <c r="G11" s="312"/>
      <c r="H11" s="312"/>
      <c r="M11" s="334"/>
      <c r="N11" s="334"/>
      <c r="O11" s="335" t="s">
        <v>124</v>
      </c>
      <c r="P11" s="335" t="s">
        <v>124</v>
      </c>
    </row>
    <row r="12" spans="1:32" ht="12.75" x14ac:dyDescent="0.2">
      <c r="A12" s="312"/>
      <c r="B12" s="313"/>
      <c r="C12" s="313"/>
      <c r="D12" s="312"/>
      <c r="E12" s="313"/>
      <c r="F12" s="319"/>
      <c r="G12" s="312"/>
      <c r="H12" s="312"/>
      <c r="M12" s="334">
        <v>1</v>
      </c>
      <c r="N12" s="334" t="s">
        <v>138</v>
      </c>
      <c r="O12" s="336">
        <v>80000</v>
      </c>
      <c r="P12" s="336">
        <v>50000</v>
      </c>
    </row>
    <row r="13" spans="1:32" ht="12.75" x14ac:dyDescent="0.2">
      <c r="A13" s="312"/>
      <c r="B13" s="337"/>
      <c r="C13" s="313"/>
      <c r="D13" s="312"/>
      <c r="E13" s="313"/>
      <c r="F13" s="338"/>
      <c r="G13" s="339"/>
      <c r="H13" s="312"/>
      <c r="I13" s="340"/>
      <c r="M13" s="334">
        <v>2</v>
      </c>
      <c r="N13" s="334" t="s">
        <v>139</v>
      </c>
      <c r="O13" s="336">
        <v>110000</v>
      </c>
      <c r="P13" s="336">
        <v>75000</v>
      </c>
    </row>
    <row r="14" spans="1:32" ht="14.25" x14ac:dyDescent="0.25">
      <c r="A14" s="312"/>
      <c r="B14" s="337"/>
      <c r="C14" s="341"/>
      <c r="D14" s="313"/>
      <c r="E14" s="339"/>
      <c r="F14" s="319"/>
      <c r="G14" s="312"/>
      <c r="H14" s="312"/>
      <c r="I14" s="297"/>
      <c r="J14" s="297"/>
      <c r="M14" s="334">
        <v>3</v>
      </c>
      <c r="N14" s="334" t="s">
        <v>140</v>
      </c>
      <c r="O14" s="336">
        <v>165000</v>
      </c>
      <c r="P14" s="336">
        <v>110000</v>
      </c>
    </row>
    <row r="15" spans="1:32" ht="14.25" x14ac:dyDescent="0.25">
      <c r="A15" s="312"/>
      <c r="B15" s="313"/>
      <c r="C15" s="341"/>
      <c r="D15" s="313"/>
      <c r="E15" s="339"/>
      <c r="F15" s="319"/>
      <c r="G15" s="312"/>
      <c r="H15" s="342"/>
      <c r="I15" s="343"/>
      <c r="J15" s="343"/>
      <c r="M15" s="334">
        <v>4</v>
      </c>
      <c r="N15" s="334" t="s">
        <v>141</v>
      </c>
      <c r="O15" s="336">
        <v>260000</v>
      </c>
      <c r="P15" s="336">
        <v>175000</v>
      </c>
    </row>
    <row r="16" spans="1:32" ht="14.25" x14ac:dyDescent="0.25">
      <c r="A16" s="312"/>
      <c r="B16" s="313"/>
      <c r="C16" s="341"/>
      <c r="D16" s="313"/>
      <c r="E16" s="339"/>
      <c r="F16" s="319"/>
      <c r="G16" s="312"/>
      <c r="H16" s="342"/>
      <c r="I16" s="344" t="s">
        <v>31</v>
      </c>
      <c r="J16" s="345"/>
      <c r="K16" s="346"/>
      <c r="L16" s="346"/>
      <c r="M16" s="334">
        <v>5</v>
      </c>
      <c r="N16" s="334" t="s">
        <v>142</v>
      </c>
      <c r="O16" s="336">
        <v>370000</v>
      </c>
      <c r="P16" s="336">
        <v>250000</v>
      </c>
      <c r="Q16" s="316"/>
      <c r="R16" s="316"/>
      <c r="S16" s="297"/>
      <c r="T16" s="297"/>
      <c r="U16" s="297"/>
      <c r="V16" s="297"/>
      <c r="W16" s="297"/>
      <c r="X16" s="297"/>
      <c r="Y16" s="297"/>
      <c r="Z16" s="297"/>
      <c r="AA16" s="297"/>
      <c r="AB16" s="297"/>
      <c r="AC16" s="347"/>
      <c r="AD16" s="297"/>
      <c r="AE16" s="297"/>
      <c r="AF16" s="297"/>
    </row>
    <row r="17" spans="1:32" ht="15" x14ac:dyDescent="0.25">
      <c r="A17" s="312"/>
      <c r="B17" s="313"/>
      <c r="C17" s="341"/>
      <c r="D17" s="313"/>
      <c r="E17" s="339"/>
      <c r="F17" s="319"/>
      <c r="G17" s="312"/>
      <c r="H17" s="342"/>
      <c r="I17" s="348" t="s">
        <v>43</v>
      </c>
      <c r="J17" s="349" t="s">
        <v>5</v>
      </c>
      <c r="K17" s="350"/>
      <c r="L17" s="350"/>
      <c r="M17" s="334"/>
      <c r="N17" s="334"/>
      <c r="O17" s="351" t="s">
        <v>145</v>
      </c>
      <c r="P17" s="335" t="s">
        <v>148</v>
      </c>
      <c r="Q17" s="316"/>
      <c r="R17" s="316"/>
      <c r="S17" s="297"/>
      <c r="T17" s="297"/>
      <c r="U17" s="297"/>
      <c r="V17" s="297"/>
      <c r="W17" s="297"/>
      <c r="X17" s="297"/>
      <c r="Y17" s="297"/>
      <c r="Z17" s="297"/>
      <c r="AA17" s="297"/>
      <c r="AB17" s="297"/>
      <c r="AC17" s="347"/>
      <c r="AD17" s="297"/>
      <c r="AE17" s="297"/>
      <c r="AF17" s="297"/>
    </row>
    <row r="18" spans="1:32" ht="14.25" x14ac:dyDescent="0.2">
      <c r="A18" s="312"/>
      <c r="B18" s="313"/>
      <c r="C18" s="352"/>
      <c r="D18" s="313"/>
      <c r="E18" s="339"/>
      <c r="F18" s="319"/>
      <c r="G18" s="312"/>
      <c r="H18" s="342"/>
      <c r="I18" s="353" t="s">
        <v>39</v>
      </c>
      <c r="J18" s="354" t="s">
        <v>40</v>
      </c>
      <c r="K18" s="355"/>
      <c r="L18" s="356"/>
      <c r="M18" s="297"/>
      <c r="O18" s="153"/>
      <c r="P18" s="316"/>
      <c r="Q18" s="316"/>
      <c r="R18" s="316"/>
      <c r="S18" s="297"/>
      <c r="T18" s="297"/>
      <c r="U18" s="297"/>
      <c r="V18" s="297"/>
      <c r="W18" s="297"/>
      <c r="X18" s="297"/>
      <c r="Y18" s="297"/>
      <c r="Z18" s="297"/>
      <c r="AA18" s="297"/>
      <c r="AB18" s="297"/>
      <c r="AC18" s="347"/>
      <c r="AD18" s="297"/>
      <c r="AE18" s="297"/>
      <c r="AF18" s="297"/>
    </row>
    <row r="19" spans="1:32" ht="14.25" x14ac:dyDescent="0.2">
      <c r="A19" s="312"/>
      <c r="B19" s="313"/>
      <c r="C19" s="352"/>
      <c r="D19" s="313"/>
      <c r="E19" s="339"/>
      <c r="F19" s="319"/>
      <c r="G19" s="312"/>
      <c r="H19" s="342"/>
      <c r="I19" s="353" t="s">
        <v>21</v>
      </c>
      <c r="J19" s="354" t="s">
        <v>41</v>
      </c>
      <c r="K19" s="355"/>
      <c r="L19" s="356"/>
      <c r="M19" s="297"/>
      <c r="O19" s="153"/>
      <c r="P19" s="316"/>
      <c r="Q19" s="316"/>
      <c r="R19" s="316"/>
      <c r="S19" s="297"/>
      <c r="T19" s="297"/>
      <c r="U19" s="297"/>
      <c r="V19" s="297"/>
      <c r="W19" s="297"/>
      <c r="X19" s="297"/>
      <c r="Y19" s="297"/>
      <c r="Z19" s="297"/>
      <c r="AA19" s="297"/>
      <c r="AB19" s="297"/>
      <c r="AC19" s="347"/>
      <c r="AD19" s="297"/>
      <c r="AE19" s="297"/>
      <c r="AF19" s="297"/>
    </row>
    <row r="20" spans="1:32" ht="12.75" x14ac:dyDescent="0.2">
      <c r="A20" s="312"/>
      <c r="B20" s="312"/>
      <c r="C20" s="312"/>
      <c r="D20" s="312"/>
      <c r="E20" s="312"/>
      <c r="F20" s="312"/>
      <c r="G20" s="342"/>
      <c r="H20" s="342"/>
      <c r="I20" s="353" t="s">
        <v>32</v>
      </c>
      <c r="J20" s="354" t="s">
        <v>87</v>
      </c>
      <c r="K20" s="355"/>
      <c r="L20" s="356"/>
      <c r="M20" s="357"/>
      <c r="N20" s="357"/>
      <c r="O20" s="357"/>
      <c r="P20" s="357"/>
      <c r="Q20" s="357"/>
      <c r="R20" s="357"/>
      <c r="S20" s="357"/>
      <c r="T20" s="357"/>
      <c r="U20" s="297"/>
      <c r="V20" s="297"/>
      <c r="W20" s="297"/>
      <c r="X20" s="297"/>
      <c r="Y20" s="297"/>
      <c r="Z20" s="297"/>
      <c r="AA20" s="297"/>
      <c r="AB20" s="297"/>
      <c r="AC20" s="347"/>
      <c r="AD20" s="297"/>
      <c r="AE20" s="297"/>
      <c r="AF20" s="297"/>
    </row>
    <row r="21" spans="1:32" ht="15.75" x14ac:dyDescent="0.3">
      <c r="A21" s="312"/>
      <c r="B21" s="313"/>
      <c r="C21" s="341"/>
      <c r="D21" s="313"/>
      <c r="E21" s="313"/>
      <c r="F21" s="319"/>
      <c r="G21" s="342"/>
      <c r="H21" s="342"/>
      <c r="I21" s="358" t="s">
        <v>33</v>
      </c>
      <c r="J21" s="359" t="s">
        <v>163</v>
      </c>
      <c r="K21" s="360"/>
      <c r="L21" s="361"/>
      <c r="M21" s="360"/>
      <c r="N21" s="360"/>
      <c r="O21" s="360"/>
      <c r="P21" s="360"/>
      <c r="Q21" s="360"/>
      <c r="R21" s="360"/>
      <c r="S21" s="360"/>
      <c r="T21" s="360"/>
      <c r="U21" s="360"/>
      <c r="V21" s="361"/>
      <c r="W21" s="297"/>
      <c r="X21" s="297"/>
      <c r="Y21" s="297"/>
      <c r="Z21" s="297"/>
      <c r="AA21" s="297"/>
      <c r="AB21" s="297"/>
      <c r="AC21" s="347"/>
      <c r="AD21" s="297"/>
      <c r="AE21" s="297"/>
      <c r="AF21" s="297"/>
    </row>
    <row r="22" spans="1:32" ht="14.25" x14ac:dyDescent="0.25">
      <c r="A22" s="312"/>
      <c r="B22" s="312"/>
      <c r="C22" s="341"/>
      <c r="D22" s="313"/>
      <c r="E22" s="362"/>
      <c r="F22" s="312"/>
      <c r="G22" s="319"/>
      <c r="H22" s="312"/>
      <c r="I22" s="363" t="s">
        <v>34</v>
      </c>
      <c r="J22" s="364" t="s">
        <v>36</v>
      </c>
      <c r="K22" s="360"/>
      <c r="L22" s="360"/>
      <c r="M22" s="360"/>
      <c r="N22" s="360"/>
      <c r="O22" s="360"/>
      <c r="P22" s="360"/>
      <c r="Q22" s="360"/>
      <c r="R22" s="360"/>
      <c r="S22" s="360"/>
      <c r="T22" s="360"/>
      <c r="U22" s="360"/>
      <c r="V22" s="361"/>
    </row>
    <row r="23" spans="1:32" ht="12.75" x14ac:dyDescent="0.2">
      <c r="A23" s="312"/>
      <c r="B23" s="313"/>
      <c r="C23" s="313"/>
      <c r="D23" s="312"/>
      <c r="E23" s="313"/>
      <c r="F23" s="319"/>
      <c r="G23" s="312"/>
      <c r="H23" s="312"/>
      <c r="I23" s="365" t="s">
        <v>46</v>
      </c>
      <c r="J23" s="366"/>
      <c r="K23" s="367"/>
      <c r="L23" s="367"/>
      <c r="M23" s="367"/>
      <c r="N23" s="367"/>
      <c r="O23" s="367"/>
      <c r="P23" s="367"/>
      <c r="Q23" s="367"/>
      <c r="R23" s="367"/>
      <c r="S23" s="367"/>
      <c r="T23" s="367"/>
      <c r="U23" s="367"/>
      <c r="V23" s="368"/>
    </row>
    <row r="24" spans="1:32" ht="14.25" x14ac:dyDescent="0.25">
      <c r="A24" s="312"/>
      <c r="B24" s="312"/>
      <c r="C24" s="341"/>
      <c r="D24" s="313"/>
      <c r="E24" s="362"/>
      <c r="F24" s="312"/>
      <c r="G24" s="312"/>
      <c r="H24" s="312"/>
      <c r="I24" s="369" t="s">
        <v>48</v>
      </c>
      <c r="J24" s="370" t="s">
        <v>179</v>
      </c>
      <c r="K24" s="371"/>
      <c r="L24" s="371"/>
      <c r="M24" s="371"/>
      <c r="N24" s="371"/>
      <c r="O24" s="371"/>
      <c r="P24" s="371"/>
      <c r="Q24" s="371"/>
      <c r="R24" s="371"/>
      <c r="S24" s="371"/>
      <c r="T24" s="371"/>
      <c r="U24" s="371"/>
      <c r="V24" s="372"/>
    </row>
    <row r="25" spans="1:32" ht="14.25" x14ac:dyDescent="0.25">
      <c r="A25" s="312"/>
      <c r="B25" s="312"/>
      <c r="C25" s="341"/>
      <c r="D25" s="312"/>
      <c r="E25" s="312"/>
      <c r="F25" s="312"/>
      <c r="G25" s="312"/>
      <c r="H25" s="312"/>
      <c r="I25" s="369"/>
      <c r="J25" s="370"/>
      <c r="K25" s="371"/>
      <c r="L25" s="371"/>
      <c r="M25" s="371"/>
      <c r="N25" s="371"/>
      <c r="O25" s="371"/>
      <c r="P25" s="371"/>
      <c r="Q25" s="371"/>
      <c r="R25" s="371"/>
      <c r="S25" s="371"/>
      <c r="T25" s="371"/>
      <c r="U25" s="371"/>
      <c r="V25" s="372"/>
    </row>
    <row r="26" spans="1:32" ht="15.75" x14ac:dyDescent="0.3">
      <c r="B26" s="373" t="s">
        <v>99</v>
      </c>
      <c r="C26" s="374"/>
      <c r="I26" s="369" t="s">
        <v>49</v>
      </c>
      <c r="J26" s="370" t="s">
        <v>51</v>
      </c>
      <c r="K26" s="371"/>
      <c r="L26" s="371"/>
      <c r="M26" s="371"/>
      <c r="N26" s="371"/>
      <c r="O26" s="371"/>
      <c r="P26" s="371"/>
      <c r="Q26" s="371"/>
      <c r="R26" s="371"/>
      <c r="S26" s="371"/>
      <c r="T26" s="371"/>
      <c r="U26" s="371"/>
      <c r="V26" s="372"/>
    </row>
    <row r="27" spans="1:32" ht="30" x14ac:dyDescent="0.3">
      <c r="B27" s="375" t="s">
        <v>238</v>
      </c>
      <c r="C27" s="376"/>
      <c r="D27" s="377"/>
      <c r="E27" s="378"/>
      <c r="I27" s="370"/>
      <c r="J27" s="370" t="s">
        <v>50</v>
      </c>
      <c r="K27" s="371" t="s">
        <v>253</v>
      </c>
      <c r="L27" s="371"/>
      <c r="M27" s="371"/>
      <c r="N27" s="371"/>
      <c r="O27" s="371"/>
      <c r="P27" s="371"/>
      <c r="Q27" s="371"/>
      <c r="R27" s="371"/>
      <c r="S27" s="371"/>
      <c r="T27" s="371"/>
      <c r="U27" s="371"/>
      <c r="V27" s="372"/>
    </row>
    <row r="28" spans="1:32" ht="25.5" x14ac:dyDescent="0.2">
      <c r="A28" s="298" t="s">
        <v>94</v>
      </c>
      <c r="B28" s="379" t="s">
        <v>15</v>
      </c>
      <c r="C28" s="380" t="s">
        <v>17</v>
      </c>
      <c r="D28" s="380"/>
      <c r="E28" s="381">
        <v>1</v>
      </c>
      <c r="F28" s="381">
        <v>2</v>
      </c>
      <c r="G28" s="381">
        <v>3</v>
      </c>
      <c r="H28" s="381">
        <v>4</v>
      </c>
      <c r="I28" s="381">
        <v>5</v>
      </c>
      <c r="J28" s="381">
        <v>6</v>
      </c>
      <c r="K28" s="381">
        <v>7</v>
      </c>
      <c r="L28" s="381">
        <v>8</v>
      </c>
      <c r="M28" s="381">
        <v>9</v>
      </c>
      <c r="N28" s="381">
        <v>10</v>
      </c>
      <c r="O28" s="381">
        <v>11</v>
      </c>
      <c r="P28" s="381">
        <v>12</v>
      </c>
      <c r="Q28" s="381">
        <v>13</v>
      </c>
      <c r="R28" s="381">
        <v>14</v>
      </c>
      <c r="S28" s="381">
        <v>15</v>
      </c>
      <c r="T28" s="381">
        <v>16</v>
      </c>
      <c r="U28" s="381">
        <v>17</v>
      </c>
      <c r="V28" s="381">
        <v>18</v>
      </c>
      <c r="W28" s="381">
        <v>19</v>
      </c>
      <c r="X28" s="381">
        <v>20</v>
      </c>
      <c r="Y28" s="381" t="s">
        <v>27</v>
      </c>
      <c r="Z28" s="383"/>
      <c r="AA28" s="383"/>
      <c r="AB28" s="383"/>
      <c r="AC28" s="143" t="s">
        <v>329</v>
      </c>
    </row>
    <row r="29" spans="1:32" ht="38.25" x14ac:dyDescent="0.2">
      <c r="A29" s="382">
        <v>0</v>
      </c>
      <c r="B29" s="380" t="s">
        <v>20</v>
      </c>
      <c r="C29" s="379" t="s">
        <v>4</v>
      </c>
      <c r="D29" s="380" t="s">
        <v>18</v>
      </c>
      <c r="E29" s="472" t="s">
        <v>463</v>
      </c>
      <c r="F29" s="472" t="s">
        <v>464</v>
      </c>
      <c r="G29" s="472" t="s">
        <v>89</v>
      </c>
      <c r="H29" s="472" t="s">
        <v>465</v>
      </c>
      <c r="I29" s="472" t="s">
        <v>466</v>
      </c>
      <c r="J29" s="472" t="s">
        <v>467</v>
      </c>
      <c r="K29" s="472" t="s">
        <v>468</v>
      </c>
      <c r="L29" s="472" t="s">
        <v>14</v>
      </c>
      <c r="M29" s="472" t="s">
        <v>14</v>
      </c>
      <c r="N29" s="472" t="s">
        <v>14</v>
      </c>
      <c r="O29" s="472" t="s">
        <v>14</v>
      </c>
      <c r="P29" s="472" t="s">
        <v>14</v>
      </c>
      <c r="Q29" s="472" t="s">
        <v>14</v>
      </c>
      <c r="R29" s="472" t="s">
        <v>14</v>
      </c>
      <c r="S29" s="472" t="s">
        <v>14</v>
      </c>
      <c r="T29" s="472" t="s">
        <v>14</v>
      </c>
      <c r="U29" s="472" t="s">
        <v>14</v>
      </c>
      <c r="V29" s="472" t="s">
        <v>14</v>
      </c>
      <c r="W29" s="472" t="s">
        <v>14</v>
      </c>
      <c r="X29" s="472" t="s">
        <v>14</v>
      </c>
      <c r="Y29" s="383"/>
      <c r="Z29" s="383"/>
      <c r="AA29" s="383"/>
      <c r="AB29" s="383"/>
      <c r="AC29" s="463" t="s">
        <v>455</v>
      </c>
    </row>
    <row r="30" spans="1:32" ht="12.75" x14ac:dyDescent="0.2">
      <c r="A30" s="384">
        <f>+A29+1</f>
        <v>1</v>
      </c>
      <c r="B30" s="385" t="s">
        <v>35</v>
      </c>
      <c r="C30" s="386" t="s">
        <v>42</v>
      </c>
      <c r="D30" s="387" t="s">
        <v>1</v>
      </c>
      <c r="E30" s="1" t="s">
        <v>39</v>
      </c>
      <c r="F30" s="1" t="s">
        <v>39</v>
      </c>
      <c r="G30" s="1" t="s">
        <v>21</v>
      </c>
      <c r="H30" s="1" t="s">
        <v>39</v>
      </c>
      <c r="I30" s="1" t="s">
        <v>39</v>
      </c>
      <c r="J30" s="1" t="s">
        <v>39</v>
      </c>
      <c r="K30" s="1" t="s">
        <v>39</v>
      </c>
      <c r="L30" s="1" t="s">
        <v>34</v>
      </c>
      <c r="M30" s="1" t="s">
        <v>34</v>
      </c>
      <c r="N30" s="1" t="s">
        <v>34</v>
      </c>
      <c r="O30" s="1" t="s">
        <v>34</v>
      </c>
      <c r="P30" s="1" t="s">
        <v>34</v>
      </c>
      <c r="Q30" s="1" t="s">
        <v>34</v>
      </c>
      <c r="R30" s="1" t="s">
        <v>34</v>
      </c>
      <c r="S30" s="1" t="s">
        <v>34</v>
      </c>
      <c r="T30" s="1" t="s">
        <v>34</v>
      </c>
      <c r="U30" s="1" t="s">
        <v>34</v>
      </c>
      <c r="V30" s="1" t="s">
        <v>34</v>
      </c>
      <c r="W30" s="1" t="s">
        <v>34</v>
      </c>
      <c r="X30" s="1" t="s">
        <v>34</v>
      </c>
      <c r="Y30" s="383"/>
      <c r="Z30" s="383"/>
      <c r="AA30" s="383"/>
      <c r="AB30" s="383"/>
      <c r="AC30" s="463"/>
    </row>
    <row r="31" spans="1:32" ht="12.75" x14ac:dyDescent="0.2">
      <c r="A31" s="384">
        <f>+A30+1</f>
        <v>2</v>
      </c>
      <c r="B31" s="385"/>
      <c r="C31" s="386" t="s">
        <v>46</v>
      </c>
      <c r="D31" s="387" t="s">
        <v>1</v>
      </c>
      <c r="E31" s="1" t="s">
        <v>84</v>
      </c>
      <c r="F31" s="1" t="s">
        <v>47</v>
      </c>
      <c r="G31" s="1" t="s">
        <v>90</v>
      </c>
      <c r="H31" s="1" t="s">
        <v>47</v>
      </c>
      <c r="I31" s="1" t="s">
        <v>47</v>
      </c>
      <c r="J31" s="1" t="s">
        <v>47</v>
      </c>
      <c r="K31" s="1" t="s">
        <v>47</v>
      </c>
      <c r="L31" s="1" t="s">
        <v>47</v>
      </c>
      <c r="M31" s="1" t="s">
        <v>47</v>
      </c>
      <c r="N31" s="1" t="s">
        <v>47</v>
      </c>
      <c r="O31" s="1" t="s">
        <v>47</v>
      </c>
      <c r="P31" s="1" t="s">
        <v>47</v>
      </c>
      <c r="Q31" s="1" t="s">
        <v>47</v>
      </c>
      <c r="R31" s="1" t="s">
        <v>47</v>
      </c>
      <c r="S31" s="1" t="s">
        <v>47</v>
      </c>
      <c r="T31" s="1" t="s">
        <v>47</v>
      </c>
      <c r="U31" s="1" t="s">
        <v>47</v>
      </c>
      <c r="V31" s="1" t="s">
        <v>47</v>
      </c>
      <c r="W31" s="1" t="s">
        <v>47</v>
      </c>
      <c r="X31" s="1" t="s">
        <v>47</v>
      </c>
      <c r="Y31" s="383"/>
      <c r="Z31" s="383"/>
      <c r="AA31" s="383"/>
      <c r="AB31" s="383"/>
      <c r="AC31" s="463"/>
    </row>
    <row r="32" spans="1:32" ht="52.5" x14ac:dyDescent="0.3">
      <c r="A32" s="384">
        <f>+A31+1</f>
        <v>3</v>
      </c>
      <c r="B32" s="388" t="s">
        <v>151</v>
      </c>
      <c r="C32" s="389" t="s">
        <v>80</v>
      </c>
      <c r="D32" s="390" t="s">
        <v>2</v>
      </c>
      <c r="E32" s="2"/>
      <c r="F32" s="2"/>
      <c r="G32" s="2">
        <v>2.984</v>
      </c>
      <c r="H32" s="2"/>
      <c r="I32" s="2"/>
      <c r="J32" s="2"/>
      <c r="K32" s="2"/>
      <c r="L32" s="2">
        <v>1.8</v>
      </c>
      <c r="M32" s="2">
        <v>1.8</v>
      </c>
      <c r="N32" s="2">
        <v>1.8</v>
      </c>
      <c r="O32" s="2">
        <v>1.8</v>
      </c>
      <c r="P32" s="2">
        <v>1.8</v>
      </c>
      <c r="Q32" s="2">
        <v>1.8</v>
      </c>
      <c r="R32" s="2">
        <v>1.8</v>
      </c>
      <c r="S32" s="2">
        <v>1.8</v>
      </c>
      <c r="T32" s="2">
        <v>1.8</v>
      </c>
      <c r="U32" s="2">
        <v>1.8</v>
      </c>
      <c r="V32" s="2">
        <v>1.8</v>
      </c>
      <c r="W32" s="2">
        <v>1.8</v>
      </c>
      <c r="X32" s="2">
        <v>1.8</v>
      </c>
      <c r="Y32" s="383"/>
      <c r="Z32" s="383"/>
      <c r="AA32" s="383"/>
      <c r="AB32" s="383"/>
      <c r="AC32" s="463"/>
    </row>
    <row r="33" spans="1:30" ht="15.75" x14ac:dyDescent="0.3">
      <c r="A33" s="384">
        <f>+A32+1</f>
        <v>4</v>
      </c>
      <c r="B33" s="391" t="s">
        <v>98</v>
      </c>
      <c r="C33" s="389" t="s">
        <v>81</v>
      </c>
      <c r="D33" s="390" t="s">
        <v>11</v>
      </c>
      <c r="E33" s="2">
        <v>25.254000000000001</v>
      </c>
      <c r="F33" s="2">
        <v>1.7889999999999999</v>
      </c>
      <c r="G33" s="2"/>
      <c r="H33" s="2">
        <v>1.7889999999999999</v>
      </c>
      <c r="I33" s="2">
        <v>1.7889999999999999</v>
      </c>
      <c r="J33" s="2">
        <v>1.7889999999999999</v>
      </c>
      <c r="K33" s="2">
        <v>2.992</v>
      </c>
      <c r="L33" s="2"/>
      <c r="M33" s="2"/>
      <c r="N33" s="2"/>
      <c r="O33" s="2"/>
      <c r="P33" s="2"/>
      <c r="Q33" s="2"/>
      <c r="R33" s="2"/>
      <c r="S33" s="2"/>
      <c r="T33" s="2"/>
      <c r="U33" s="2"/>
      <c r="V33" s="2"/>
      <c r="W33" s="2"/>
      <c r="X33" s="2"/>
      <c r="Y33" s="383"/>
      <c r="Z33" s="383"/>
      <c r="AA33" s="383"/>
      <c r="AB33" s="383"/>
      <c r="AC33" s="463"/>
    </row>
    <row r="34" spans="1:30" ht="51.5" x14ac:dyDescent="0.4">
      <c r="A34" s="384">
        <f>+A33+1</f>
        <v>5</v>
      </c>
      <c r="B34" s="392" t="s">
        <v>178</v>
      </c>
      <c r="C34" s="393" t="s">
        <v>12</v>
      </c>
      <c r="D34" s="390" t="s">
        <v>3</v>
      </c>
      <c r="E34" s="3">
        <v>50000</v>
      </c>
      <c r="F34" s="3">
        <v>50000</v>
      </c>
      <c r="G34" s="3">
        <v>0</v>
      </c>
      <c r="H34" s="3">
        <v>50000</v>
      </c>
      <c r="I34" s="3">
        <v>50000</v>
      </c>
      <c r="J34" s="3">
        <v>50000</v>
      </c>
      <c r="K34" s="3">
        <v>50000</v>
      </c>
      <c r="L34" s="3">
        <v>0</v>
      </c>
      <c r="M34" s="3">
        <v>0</v>
      </c>
      <c r="N34" s="3">
        <v>0</v>
      </c>
      <c r="O34" s="3">
        <v>0</v>
      </c>
      <c r="P34" s="3">
        <v>0</v>
      </c>
      <c r="Q34" s="3">
        <v>0</v>
      </c>
      <c r="R34" s="3">
        <v>0</v>
      </c>
      <c r="S34" s="3">
        <v>0</v>
      </c>
      <c r="T34" s="3">
        <v>0</v>
      </c>
      <c r="U34" s="3">
        <v>0</v>
      </c>
      <c r="V34" s="3">
        <v>0</v>
      </c>
      <c r="W34" s="3">
        <v>0</v>
      </c>
      <c r="X34" s="3">
        <v>0</v>
      </c>
      <c r="Y34" s="383"/>
      <c r="Z34" s="461" t="s">
        <v>37</v>
      </c>
      <c r="AA34" s="461"/>
      <c r="AB34" s="383"/>
      <c r="AC34" s="463" t="s">
        <v>149</v>
      </c>
    </row>
    <row r="35" spans="1:30" ht="27" x14ac:dyDescent="0.3">
      <c r="A35" s="384">
        <f t="shared" ref="A35:A44" si="0">+A34+1</f>
        <v>6</v>
      </c>
      <c r="B35" s="392" t="s">
        <v>176</v>
      </c>
      <c r="C35" s="393" t="s">
        <v>6</v>
      </c>
      <c r="D35" s="390" t="s">
        <v>0</v>
      </c>
      <c r="E35" s="4">
        <v>48</v>
      </c>
      <c r="F35" s="4">
        <v>9.6</v>
      </c>
      <c r="G35" s="4">
        <v>12</v>
      </c>
      <c r="H35" s="4">
        <v>16.2</v>
      </c>
      <c r="I35" s="4">
        <v>16.2</v>
      </c>
      <c r="J35" s="4">
        <v>21.6</v>
      </c>
      <c r="K35" s="4">
        <v>48</v>
      </c>
      <c r="L35" s="4">
        <v>0</v>
      </c>
      <c r="M35" s="4">
        <v>0</v>
      </c>
      <c r="N35" s="4">
        <v>0</v>
      </c>
      <c r="O35" s="4">
        <v>0</v>
      </c>
      <c r="P35" s="4">
        <v>0</v>
      </c>
      <c r="Q35" s="4">
        <v>0</v>
      </c>
      <c r="R35" s="4">
        <v>0</v>
      </c>
      <c r="S35" s="4">
        <v>0</v>
      </c>
      <c r="T35" s="4">
        <v>0</v>
      </c>
      <c r="U35" s="4">
        <v>0</v>
      </c>
      <c r="V35" s="4">
        <v>0</v>
      </c>
      <c r="W35" s="4">
        <v>0</v>
      </c>
      <c r="X35" s="4">
        <v>0</v>
      </c>
      <c r="Y35" s="394">
        <f>SUM(E35:X35)</f>
        <v>171.6</v>
      </c>
      <c r="Z35" s="462" t="s">
        <v>26</v>
      </c>
      <c r="AA35" s="383" t="s">
        <v>0</v>
      </c>
      <c r="AB35" s="397" t="s">
        <v>85</v>
      </c>
      <c r="AC35" s="464"/>
      <c r="AD35" s="297"/>
    </row>
    <row r="36" spans="1:30" ht="52.5" x14ac:dyDescent="0.3">
      <c r="A36" s="384">
        <f t="shared" si="0"/>
        <v>7</v>
      </c>
      <c r="B36" s="392" t="s">
        <v>177</v>
      </c>
      <c r="C36" s="395" t="s">
        <v>239</v>
      </c>
      <c r="D36" s="396" t="s">
        <v>1</v>
      </c>
      <c r="E36" s="2">
        <v>0</v>
      </c>
      <c r="F36" s="2">
        <v>0.6</v>
      </c>
      <c r="G36" s="2">
        <v>0</v>
      </c>
      <c r="H36" s="2">
        <v>0.6</v>
      </c>
      <c r="I36" s="2">
        <v>0.6</v>
      </c>
      <c r="J36" s="2">
        <v>0.6</v>
      </c>
      <c r="K36" s="2">
        <v>0.6</v>
      </c>
      <c r="L36" s="2">
        <v>0</v>
      </c>
      <c r="M36" s="2">
        <v>0</v>
      </c>
      <c r="N36" s="2">
        <v>0</v>
      </c>
      <c r="O36" s="2">
        <v>0</v>
      </c>
      <c r="P36" s="2">
        <v>0</v>
      </c>
      <c r="Q36" s="2">
        <v>0</v>
      </c>
      <c r="R36" s="2">
        <v>0</v>
      </c>
      <c r="S36" s="2">
        <v>0</v>
      </c>
      <c r="T36" s="2">
        <v>0</v>
      </c>
      <c r="U36" s="2">
        <v>0</v>
      </c>
      <c r="V36" s="2">
        <v>0</v>
      </c>
      <c r="W36" s="2">
        <v>0</v>
      </c>
      <c r="X36" s="2">
        <v>0</v>
      </c>
      <c r="Y36" s="383"/>
      <c r="Z36" s="461" t="s">
        <v>37</v>
      </c>
      <c r="AA36" s="461"/>
      <c r="AB36" s="383"/>
      <c r="AC36" s="464"/>
    </row>
    <row r="37" spans="1:30" ht="39.75" x14ac:dyDescent="0.3">
      <c r="A37" s="384">
        <f t="shared" si="0"/>
        <v>8</v>
      </c>
      <c r="B37" s="388" t="s">
        <v>150</v>
      </c>
      <c r="C37" s="393" t="s">
        <v>13</v>
      </c>
      <c r="D37" s="396" t="s">
        <v>1</v>
      </c>
      <c r="E37" s="2">
        <v>0</v>
      </c>
      <c r="F37" s="2">
        <v>0</v>
      </c>
      <c r="G37" s="2">
        <v>0.77</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383"/>
      <c r="Z37" s="383"/>
      <c r="AA37" s="383"/>
      <c r="AB37" s="383"/>
      <c r="AC37" s="464"/>
    </row>
    <row r="38" spans="1:30" ht="63.75" x14ac:dyDescent="0.2">
      <c r="A38" s="384">
        <f t="shared" si="0"/>
        <v>9</v>
      </c>
      <c r="B38" s="397" t="s">
        <v>113</v>
      </c>
      <c r="C38" s="398" t="s">
        <v>111</v>
      </c>
      <c r="D38" s="399" t="s">
        <v>317</v>
      </c>
      <c r="E38" s="1" t="s">
        <v>474</v>
      </c>
      <c r="F38" s="1" t="s">
        <v>107</v>
      </c>
      <c r="G38" s="1" t="s">
        <v>107</v>
      </c>
      <c r="H38" s="1" t="s">
        <v>109</v>
      </c>
      <c r="I38" s="1" t="s">
        <v>110</v>
      </c>
      <c r="J38" s="1" t="s">
        <v>108</v>
      </c>
      <c r="K38" s="1" t="s">
        <v>474</v>
      </c>
      <c r="L38" s="1" t="s">
        <v>107</v>
      </c>
      <c r="M38" s="1" t="s">
        <v>107</v>
      </c>
      <c r="N38" s="1" t="s">
        <v>107</v>
      </c>
      <c r="O38" s="1" t="s">
        <v>107</v>
      </c>
      <c r="P38" s="1" t="s">
        <v>107</v>
      </c>
      <c r="Q38" s="1" t="s">
        <v>107</v>
      </c>
      <c r="R38" s="1" t="s">
        <v>107</v>
      </c>
      <c r="S38" s="1" t="s">
        <v>107</v>
      </c>
      <c r="T38" s="1" t="s">
        <v>107</v>
      </c>
      <c r="U38" s="1" t="s">
        <v>107</v>
      </c>
      <c r="V38" s="1" t="s">
        <v>107</v>
      </c>
      <c r="W38" s="1" t="s">
        <v>107</v>
      </c>
      <c r="X38" s="1" t="s">
        <v>107</v>
      </c>
      <c r="Y38" s="383"/>
      <c r="Z38" s="383"/>
      <c r="AA38" s="383"/>
      <c r="AB38" s="383"/>
      <c r="AC38" s="464"/>
    </row>
    <row r="39" spans="1:30" ht="12.75" x14ac:dyDescent="0.2">
      <c r="A39" s="384">
        <f t="shared" si="0"/>
        <v>10</v>
      </c>
      <c r="B39" s="400"/>
      <c r="C39" s="401" t="s">
        <v>112</v>
      </c>
      <c r="D39" s="401" t="s">
        <v>112</v>
      </c>
      <c r="E39" s="1"/>
      <c r="F39" s="1"/>
      <c r="G39" s="1"/>
      <c r="H39" s="1"/>
      <c r="I39" s="1"/>
      <c r="J39" s="1"/>
      <c r="K39" s="1"/>
      <c r="L39" s="1"/>
      <c r="M39" s="1"/>
      <c r="N39" s="1"/>
      <c r="O39" s="1"/>
      <c r="P39" s="1"/>
      <c r="Q39" s="1"/>
      <c r="R39" s="1"/>
      <c r="S39" s="1"/>
      <c r="T39" s="1"/>
      <c r="U39" s="1"/>
      <c r="V39" s="1"/>
      <c r="W39" s="1"/>
      <c r="X39" s="1"/>
      <c r="Y39" s="383"/>
      <c r="Z39" s="383"/>
      <c r="AA39" s="383"/>
      <c r="AB39" s="383"/>
      <c r="AC39" s="464"/>
    </row>
    <row r="40" spans="1:30" ht="15.5" x14ac:dyDescent="0.4">
      <c r="A40" s="384">
        <f t="shared" si="0"/>
        <v>11</v>
      </c>
      <c r="B40" s="402"/>
      <c r="C40" s="393" t="s">
        <v>7</v>
      </c>
      <c r="D40" s="390" t="s">
        <v>2</v>
      </c>
      <c r="E40" s="4">
        <v>0.7</v>
      </c>
      <c r="F40" s="4">
        <v>2.5</v>
      </c>
      <c r="G40" s="4">
        <v>2.5</v>
      </c>
      <c r="H40" s="4">
        <v>2.5</v>
      </c>
      <c r="I40" s="4">
        <v>2.5</v>
      </c>
      <c r="J40" s="4">
        <v>2.5</v>
      </c>
      <c r="K40" s="4">
        <v>5</v>
      </c>
      <c r="L40" s="4">
        <v>2.5</v>
      </c>
      <c r="M40" s="4">
        <v>2.5</v>
      </c>
      <c r="N40" s="4">
        <v>2.5</v>
      </c>
      <c r="O40" s="4">
        <v>2.5</v>
      </c>
      <c r="P40" s="4">
        <v>2.5</v>
      </c>
      <c r="Q40" s="4">
        <v>2.5</v>
      </c>
      <c r="R40" s="4">
        <v>2.5</v>
      </c>
      <c r="S40" s="4">
        <v>2.5</v>
      </c>
      <c r="T40" s="4">
        <v>2.5</v>
      </c>
      <c r="U40" s="4">
        <v>2.5</v>
      </c>
      <c r="V40" s="4">
        <v>2.5</v>
      </c>
      <c r="W40" s="4">
        <v>2.5</v>
      </c>
      <c r="X40" s="4">
        <v>2.5</v>
      </c>
      <c r="Y40" s="403">
        <f>+SUMPRODUCT(E35:X35,E40:X40)</f>
        <v>462.6</v>
      </c>
      <c r="Z40" s="462" t="s">
        <v>30</v>
      </c>
      <c r="AA40" s="462" t="s">
        <v>452</v>
      </c>
      <c r="AB40" s="397" t="s">
        <v>85</v>
      </c>
      <c r="AC40" s="464"/>
      <c r="AD40" s="297"/>
    </row>
    <row r="41" spans="1:30" ht="15.5" x14ac:dyDescent="0.4">
      <c r="A41" s="384">
        <f t="shared" si="0"/>
        <v>12</v>
      </c>
      <c r="B41" s="383"/>
      <c r="C41" s="393" t="s">
        <v>8</v>
      </c>
      <c r="D41" s="390" t="s">
        <v>2</v>
      </c>
      <c r="E41" s="2">
        <v>5.13</v>
      </c>
      <c r="F41" s="2">
        <v>5.13</v>
      </c>
      <c r="G41" s="2">
        <v>5.13</v>
      </c>
      <c r="H41" s="2">
        <v>5.13</v>
      </c>
      <c r="I41" s="2">
        <v>5.13</v>
      </c>
      <c r="J41" s="2">
        <v>5.13</v>
      </c>
      <c r="K41" s="2">
        <v>5.13</v>
      </c>
      <c r="L41" s="2">
        <v>5.13</v>
      </c>
      <c r="M41" s="2">
        <v>5.13</v>
      </c>
      <c r="N41" s="2">
        <v>5.13</v>
      </c>
      <c r="O41" s="2">
        <v>5.13</v>
      </c>
      <c r="P41" s="2">
        <v>5.13</v>
      </c>
      <c r="Q41" s="2">
        <v>5.13</v>
      </c>
      <c r="R41" s="2">
        <v>5.13</v>
      </c>
      <c r="S41" s="2">
        <v>5.13</v>
      </c>
      <c r="T41" s="2">
        <v>5.13</v>
      </c>
      <c r="U41" s="2">
        <v>5.13</v>
      </c>
      <c r="V41" s="2">
        <v>5.13</v>
      </c>
      <c r="W41" s="2">
        <v>5.13</v>
      </c>
      <c r="X41" s="2">
        <v>5.13</v>
      </c>
      <c r="Y41" s="403">
        <f>+SUMPRODUCT(E35:X35,E41:X41)/$Y$35</f>
        <v>5.13</v>
      </c>
      <c r="Z41" s="462" t="s">
        <v>86</v>
      </c>
      <c r="AA41" s="462" t="s">
        <v>2</v>
      </c>
      <c r="AB41" s="397" t="s">
        <v>85</v>
      </c>
      <c r="AC41" s="464"/>
      <c r="AD41" s="316"/>
    </row>
    <row r="42" spans="1:30" ht="27" x14ac:dyDescent="0.3">
      <c r="A42" s="384">
        <f t="shared" si="0"/>
        <v>13</v>
      </c>
      <c r="B42" s="397" t="s">
        <v>114</v>
      </c>
      <c r="C42" s="393" t="s">
        <v>9</v>
      </c>
      <c r="D42" s="390" t="s">
        <v>2</v>
      </c>
      <c r="E42" s="4">
        <v>20</v>
      </c>
      <c r="F42" s="4">
        <v>20</v>
      </c>
      <c r="G42" s="4">
        <v>20</v>
      </c>
      <c r="H42" s="4">
        <v>20</v>
      </c>
      <c r="I42" s="4">
        <v>20</v>
      </c>
      <c r="J42" s="4">
        <v>20</v>
      </c>
      <c r="K42" s="4">
        <v>20</v>
      </c>
      <c r="L42" s="4">
        <v>20</v>
      </c>
      <c r="M42" s="4">
        <v>20</v>
      </c>
      <c r="N42" s="4">
        <v>20</v>
      </c>
      <c r="O42" s="4">
        <v>20</v>
      </c>
      <c r="P42" s="4">
        <v>20</v>
      </c>
      <c r="Q42" s="4">
        <v>20</v>
      </c>
      <c r="R42" s="4">
        <v>20</v>
      </c>
      <c r="S42" s="4">
        <v>20</v>
      </c>
      <c r="T42" s="4">
        <v>20</v>
      </c>
      <c r="U42" s="4">
        <v>20</v>
      </c>
      <c r="V42" s="4">
        <v>20</v>
      </c>
      <c r="W42" s="4">
        <v>20</v>
      </c>
      <c r="X42" s="4">
        <v>20</v>
      </c>
      <c r="Y42" s="383"/>
      <c r="Z42" s="404" t="s">
        <v>88</v>
      </c>
      <c r="AA42" s="405"/>
      <c r="AB42" s="405"/>
      <c r="AC42" s="464"/>
      <c r="AD42" s="316"/>
    </row>
    <row r="43" spans="1:30" ht="15.75" x14ac:dyDescent="0.3">
      <c r="A43" s="384">
        <f t="shared" si="0"/>
        <v>14</v>
      </c>
      <c r="B43" s="383"/>
      <c r="C43" s="393" t="s">
        <v>10</v>
      </c>
      <c r="D43" s="390" t="s">
        <v>2</v>
      </c>
      <c r="E43" s="2">
        <v>4.1399999999999997</v>
      </c>
      <c r="F43" s="2">
        <v>4.1399999999999997</v>
      </c>
      <c r="G43" s="2">
        <v>4.1399999999999997</v>
      </c>
      <c r="H43" s="2">
        <v>4.1399999999999997</v>
      </c>
      <c r="I43" s="2">
        <v>4.1399999999999997</v>
      </c>
      <c r="J43" s="2">
        <v>4.1399999999999997</v>
      </c>
      <c r="K43" s="2">
        <v>4.1399999999999997</v>
      </c>
      <c r="L43" s="2">
        <v>4.1399999999999997</v>
      </c>
      <c r="M43" s="2">
        <v>4.1399999999999997</v>
      </c>
      <c r="N43" s="2">
        <v>4.1399999999999997</v>
      </c>
      <c r="O43" s="2">
        <v>4.1399999999999997</v>
      </c>
      <c r="P43" s="2">
        <v>4.1399999999999997</v>
      </c>
      <c r="Q43" s="2">
        <v>4.1399999999999997</v>
      </c>
      <c r="R43" s="2">
        <v>4.1399999999999997</v>
      </c>
      <c r="S43" s="2">
        <v>4.1399999999999997</v>
      </c>
      <c r="T43" s="2">
        <v>4.1399999999999997</v>
      </c>
      <c r="U43" s="2">
        <v>4.1399999999999997</v>
      </c>
      <c r="V43" s="2">
        <v>4.1399999999999997</v>
      </c>
      <c r="W43" s="2">
        <v>4.1399999999999997</v>
      </c>
      <c r="X43" s="2">
        <v>4.1399999999999997</v>
      </c>
      <c r="Y43" s="383"/>
      <c r="Z43" s="383"/>
      <c r="AA43" s="383"/>
      <c r="AB43" s="383"/>
      <c r="AC43" s="464"/>
      <c r="AD43" s="316"/>
    </row>
    <row r="44" spans="1:30" ht="15.75" x14ac:dyDescent="0.3">
      <c r="A44" s="384">
        <f t="shared" si="0"/>
        <v>15</v>
      </c>
      <c r="B44" s="406" t="s">
        <v>45</v>
      </c>
      <c r="C44" s="407" t="s">
        <v>44</v>
      </c>
      <c r="D44" s="399" t="s">
        <v>1</v>
      </c>
      <c r="E44" s="501">
        <v>0</v>
      </c>
      <c r="F44" s="501">
        <v>0.5</v>
      </c>
      <c r="G44" s="501">
        <v>0.5</v>
      </c>
      <c r="H44" s="501">
        <v>0.5</v>
      </c>
      <c r="I44" s="501">
        <v>0.5</v>
      </c>
      <c r="J44" s="501">
        <v>0.5</v>
      </c>
      <c r="K44" s="501">
        <v>1</v>
      </c>
      <c r="L44" s="501">
        <v>0.5</v>
      </c>
      <c r="M44" s="501">
        <v>0.5</v>
      </c>
      <c r="N44" s="501">
        <v>0.5</v>
      </c>
      <c r="O44" s="501">
        <v>0.5</v>
      </c>
      <c r="P44" s="501">
        <v>0.5</v>
      </c>
      <c r="Q44" s="501">
        <v>0.5</v>
      </c>
      <c r="R44" s="501">
        <v>0.5</v>
      </c>
      <c r="S44" s="501">
        <v>0.5</v>
      </c>
      <c r="T44" s="501">
        <v>0.5</v>
      </c>
      <c r="U44" s="501">
        <v>0.5</v>
      </c>
      <c r="V44" s="501">
        <v>0.5</v>
      </c>
      <c r="W44" s="501">
        <v>0.5</v>
      </c>
      <c r="X44" s="501">
        <v>0.5</v>
      </c>
      <c r="Y44" s="408"/>
      <c r="Z44" s="383"/>
      <c r="AA44" s="383"/>
      <c r="AB44" s="383"/>
      <c r="AC44" s="464"/>
      <c r="AD44" s="297"/>
    </row>
    <row r="45" spans="1:30" ht="25.5" x14ac:dyDescent="0.2">
      <c r="A45" s="384">
        <f t="shared" ref="A45" si="1">+A44+1</f>
        <v>16</v>
      </c>
      <c r="B45" s="409" t="s">
        <v>312</v>
      </c>
      <c r="C45" s="410"/>
      <c r="D45" s="411"/>
      <c r="E45" s="455">
        <v>0</v>
      </c>
      <c r="F45" s="455">
        <v>0</v>
      </c>
      <c r="G45" s="455">
        <v>0</v>
      </c>
      <c r="H45" s="455">
        <v>0</v>
      </c>
      <c r="I45" s="455">
        <v>0</v>
      </c>
      <c r="J45" s="455">
        <v>0</v>
      </c>
      <c r="K45" s="455">
        <v>0</v>
      </c>
      <c r="L45" s="455">
        <v>0</v>
      </c>
      <c r="M45" s="455">
        <v>0</v>
      </c>
      <c r="N45" s="455">
        <v>0</v>
      </c>
      <c r="O45" s="455">
        <v>0</v>
      </c>
      <c r="P45" s="455">
        <v>0</v>
      </c>
      <c r="Q45" s="455">
        <v>0</v>
      </c>
      <c r="R45" s="455">
        <v>0</v>
      </c>
      <c r="S45" s="455">
        <v>0</v>
      </c>
      <c r="T45" s="455">
        <v>0</v>
      </c>
      <c r="U45" s="455">
        <v>0</v>
      </c>
      <c r="V45" s="455">
        <v>0</v>
      </c>
      <c r="W45" s="455">
        <v>0</v>
      </c>
      <c r="X45" s="455">
        <v>0</v>
      </c>
      <c r="Y45" s="412"/>
      <c r="Z45" s="458" t="s">
        <v>316</v>
      </c>
      <c r="AA45" s="457"/>
      <c r="AB45" s="459"/>
      <c r="AC45" s="464"/>
      <c r="AD45" s="297"/>
    </row>
    <row r="46" spans="1:30" ht="25.5" x14ac:dyDescent="0.2">
      <c r="A46" s="384">
        <f t="shared" ref="A46" si="2">+A45+1</f>
        <v>17</v>
      </c>
      <c r="B46" s="409" t="s">
        <v>313</v>
      </c>
      <c r="C46" s="410"/>
      <c r="D46" s="411"/>
      <c r="E46" s="456">
        <v>0</v>
      </c>
      <c r="F46" s="456">
        <v>0</v>
      </c>
      <c r="G46" s="456">
        <v>0</v>
      </c>
      <c r="H46" s="456">
        <v>0</v>
      </c>
      <c r="I46" s="456">
        <v>0</v>
      </c>
      <c r="J46" s="456">
        <v>0</v>
      </c>
      <c r="K46" s="456">
        <v>0</v>
      </c>
      <c r="L46" s="456">
        <v>0</v>
      </c>
      <c r="M46" s="456">
        <v>0</v>
      </c>
      <c r="N46" s="456">
        <v>0</v>
      </c>
      <c r="O46" s="456">
        <v>0</v>
      </c>
      <c r="P46" s="456">
        <v>0</v>
      </c>
      <c r="Q46" s="456">
        <v>0</v>
      </c>
      <c r="R46" s="456">
        <v>0</v>
      </c>
      <c r="S46" s="456">
        <v>0</v>
      </c>
      <c r="T46" s="456">
        <v>0</v>
      </c>
      <c r="U46" s="456">
        <v>0</v>
      </c>
      <c r="V46" s="456">
        <v>0</v>
      </c>
      <c r="W46" s="456">
        <v>0</v>
      </c>
      <c r="X46" s="456">
        <v>0</v>
      </c>
      <c r="Y46" s="413"/>
      <c r="Z46" s="402"/>
      <c r="AA46" s="402"/>
      <c r="AB46" s="460"/>
      <c r="AC46" s="464"/>
    </row>
    <row r="47" spans="1:30" ht="25" x14ac:dyDescent="0.25">
      <c r="A47" s="384">
        <f t="shared" ref="A47" si="3">+A46+1</f>
        <v>18</v>
      </c>
      <c r="B47" s="409" t="s">
        <v>314</v>
      </c>
      <c r="C47" s="410"/>
      <c r="D47" s="411"/>
      <c r="E47" s="456">
        <v>0</v>
      </c>
      <c r="F47" s="456">
        <v>0</v>
      </c>
      <c r="G47" s="456">
        <v>0</v>
      </c>
      <c r="H47" s="456">
        <v>0</v>
      </c>
      <c r="I47" s="456">
        <v>0</v>
      </c>
      <c r="J47" s="456">
        <v>0</v>
      </c>
      <c r="K47" s="456">
        <v>0</v>
      </c>
      <c r="L47" s="456">
        <v>0</v>
      </c>
      <c r="M47" s="456">
        <v>0</v>
      </c>
      <c r="N47" s="456">
        <v>0</v>
      </c>
      <c r="O47" s="456">
        <v>0</v>
      </c>
      <c r="P47" s="456">
        <v>0</v>
      </c>
      <c r="Q47" s="456">
        <v>0</v>
      </c>
      <c r="R47" s="456">
        <v>0</v>
      </c>
      <c r="S47" s="456">
        <v>0</v>
      </c>
      <c r="T47" s="456">
        <v>0</v>
      </c>
      <c r="U47" s="456">
        <v>0</v>
      </c>
      <c r="V47" s="456">
        <v>0</v>
      </c>
      <c r="W47" s="456">
        <v>0</v>
      </c>
      <c r="X47" s="456">
        <v>0</v>
      </c>
      <c r="Y47" s="413"/>
      <c r="Z47" s="402"/>
      <c r="AA47" s="402"/>
      <c r="AB47" s="460"/>
      <c r="AC47" s="464"/>
    </row>
    <row r="48" spans="1:30" ht="25" x14ac:dyDescent="0.25">
      <c r="A48" s="384">
        <f t="shared" ref="A48" si="4">+A47+1</f>
        <v>19</v>
      </c>
      <c r="B48" s="409" t="s">
        <v>315</v>
      </c>
      <c r="C48" s="410"/>
      <c r="D48" s="411"/>
      <c r="E48" s="456">
        <v>0</v>
      </c>
      <c r="F48" s="456">
        <v>0</v>
      </c>
      <c r="G48" s="456">
        <v>0</v>
      </c>
      <c r="H48" s="456">
        <v>0</v>
      </c>
      <c r="I48" s="456">
        <v>0</v>
      </c>
      <c r="J48" s="456">
        <v>0</v>
      </c>
      <c r="K48" s="456">
        <v>0</v>
      </c>
      <c r="L48" s="456">
        <v>0</v>
      </c>
      <c r="M48" s="456">
        <v>0</v>
      </c>
      <c r="N48" s="456">
        <v>0</v>
      </c>
      <c r="O48" s="456">
        <v>0</v>
      </c>
      <c r="P48" s="456">
        <v>0</v>
      </c>
      <c r="Q48" s="456">
        <v>0</v>
      </c>
      <c r="R48" s="456">
        <v>0</v>
      </c>
      <c r="S48" s="456">
        <v>0</v>
      </c>
      <c r="T48" s="456">
        <v>0</v>
      </c>
      <c r="U48" s="456">
        <v>0</v>
      </c>
      <c r="V48" s="456">
        <v>0</v>
      </c>
      <c r="W48" s="456">
        <v>0</v>
      </c>
      <c r="X48" s="456">
        <v>0</v>
      </c>
      <c r="Y48" s="413"/>
      <c r="Z48" s="402"/>
      <c r="AA48" s="402"/>
      <c r="AB48" s="460"/>
      <c r="AC48" s="464" t="s">
        <v>456</v>
      </c>
    </row>
    <row r="49" spans="1:25" x14ac:dyDescent="0.25">
      <c r="A49" s="384">
        <f t="shared" ref="A49" si="5">+A48+1</f>
        <v>20</v>
      </c>
      <c r="B49" s="409"/>
      <c r="C49" s="410"/>
      <c r="D49" s="411"/>
      <c r="E49" s="414"/>
      <c r="F49" s="415"/>
      <c r="G49" s="415"/>
      <c r="H49" s="415"/>
      <c r="I49" s="415"/>
      <c r="J49" s="415"/>
      <c r="K49" s="415"/>
      <c r="L49" s="415"/>
      <c r="M49" s="415"/>
      <c r="N49" s="415"/>
      <c r="O49" s="415"/>
      <c r="P49" s="415"/>
      <c r="Q49" s="415"/>
      <c r="R49" s="415"/>
      <c r="S49" s="415"/>
      <c r="T49" s="415"/>
      <c r="U49" s="415"/>
      <c r="V49" s="415"/>
      <c r="W49" s="415"/>
      <c r="X49" s="415"/>
      <c r="Y49" s="416"/>
    </row>
  </sheetData>
  <sheetProtection sheet="1" objects="1" scenario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FF00"/>
  </sheetPr>
  <dimension ref="A1:P48"/>
  <sheetViews>
    <sheetView topLeftCell="B7" zoomScale="85" zoomScaleNormal="85" workbookViewId="0">
      <selection activeCell="P8" sqref="P8"/>
    </sheetView>
  </sheetViews>
  <sheetFormatPr defaultColWidth="9" defaultRowHeight="14" x14ac:dyDescent="0.3"/>
  <cols>
    <col min="1" max="1" width="8.58203125" style="417" customWidth="1"/>
    <col min="2" max="2" width="18.25" style="417" customWidth="1"/>
    <col min="3" max="5" width="11.83203125" style="417" customWidth="1"/>
    <col min="6" max="6" width="5.83203125" style="417" customWidth="1"/>
    <col min="7" max="8" width="11.83203125" style="417" customWidth="1"/>
    <col min="9" max="9" width="4.33203125" style="417" customWidth="1"/>
    <col min="10" max="11" width="11.83203125" style="417" customWidth="1"/>
    <col min="12" max="12" width="5.08203125" style="417" customWidth="1"/>
    <col min="13" max="14" width="11.83203125" style="417" customWidth="1"/>
    <col min="15" max="15" width="9" style="417"/>
    <col min="16" max="16" width="26.25" style="417" customWidth="1"/>
    <col min="17" max="16384" width="9" style="417"/>
  </cols>
  <sheetData>
    <row r="1" spans="1:16" ht="14.25" x14ac:dyDescent="0.2">
      <c r="A1" s="128"/>
      <c r="B1" s="129"/>
      <c r="C1" s="129"/>
      <c r="D1" s="129"/>
      <c r="E1" s="129"/>
      <c r="F1" s="129"/>
      <c r="G1" s="129"/>
      <c r="H1" s="129"/>
      <c r="I1" s="129"/>
      <c r="J1" s="129"/>
      <c r="K1" s="129"/>
      <c r="L1" s="129"/>
      <c r="M1" s="129"/>
      <c r="N1" s="129"/>
    </row>
    <row r="2" spans="1:16" ht="14.25" x14ac:dyDescent="0.2">
      <c r="B2" s="239"/>
    </row>
    <row r="4" spans="1:16" ht="46.5" customHeight="1" thickBot="1" x14ac:dyDescent="0.25">
      <c r="A4" s="418"/>
      <c r="B4" s="419" t="s">
        <v>115</v>
      </c>
      <c r="C4" s="420" t="s">
        <v>28</v>
      </c>
      <c r="D4" s="509" t="s">
        <v>282</v>
      </c>
      <c r="E4" s="509"/>
      <c r="F4" s="421"/>
      <c r="G4" s="509" t="s">
        <v>298</v>
      </c>
      <c r="H4" s="509"/>
      <c r="I4" s="421"/>
      <c r="J4" s="510" t="s">
        <v>281</v>
      </c>
      <c r="K4" s="510"/>
      <c r="L4" s="422"/>
      <c r="M4" s="510" t="s">
        <v>281</v>
      </c>
      <c r="N4" s="510"/>
      <c r="P4" s="143" t="s">
        <v>329</v>
      </c>
    </row>
    <row r="5" spans="1:16" ht="46.5" customHeight="1" thickBot="1" x14ac:dyDescent="0.25">
      <c r="A5" s="129"/>
      <c r="B5" s="423" t="s">
        <v>173</v>
      </c>
      <c r="C5" s="129"/>
      <c r="D5" s="507" t="s">
        <v>277</v>
      </c>
      <c r="E5" s="508"/>
      <c r="F5" s="424"/>
      <c r="G5" s="505" t="s">
        <v>267</v>
      </c>
      <c r="H5" s="506"/>
      <c r="I5" s="424"/>
      <c r="J5" s="505" t="s">
        <v>278</v>
      </c>
      <c r="K5" s="506"/>
      <c r="L5" s="424"/>
      <c r="M5" s="505" t="s">
        <v>279</v>
      </c>
      <c r="N5" s="506"/>
      <c r="P5" s="467" t="s">
        <v>453</v>
      </c>
    </row>
    <row r="6" spans="1:16" ht="28.5" x14ac:dyDescent="0.2">
      <c r="C6" s="425"/>
      <c r="D6" s="426" t="s">
        <v>280</v>
      </c>
      <c r="E6" s="427" t="s">
        <v>280</v>
      </c>
      <c r="F6" s="428"/>
      <c r="G6" s="426" t="s">
        <v>270</v>
      </c>
      <c r="H6" s="427" t="s">
        <v>270</v>
      </c>
      <c r="I6" s="428"/>
      <c r="J6" s="426" t="s">
        <v>271</v>
      </c>
      <c r="K6" s="427" t="s">
        <v>271</v>
      </c>
      <c r="L6" s="428"/>
      <c r="M6" s="426" t="s">
        <v>271</v>
      </c>
      <c r="N6" s="427" t="s">
        <v>271</v>
      </c>
      <c r="P6" s="467"/>
    </row>
    <row r="7" spans="1:16" ht="29.25" thickBot="1" x14ac:dyDescent="0.25">
      <c r="C7" s="429" t="s">
        <v>29</v>
      </c>
      <c r="D7" s="430" t="s">
        <v>268</v>
      </c>
      <c r="E7" s="431" t="s">
        <v>269</v>
      </c>
      <c r="F7" s="432"/>
      <c r="G7" s="430" t="s">
        <v>268</v>
      </c>
      <c r="H7" s="431" t="s">
        <v>269</v>
      </c>
      <c r="I7" s="432"/>
      <c r="J7" s="430" t="s">
        <v>268</v>
      </c>
      <c r="K7" s="431" t="s">
        <v>269</v>
      </c>
      <c r="L7" s="432"/>
      <c r="M7" s="430" t="s">
        <v>268</v>
      </c>
      <c r="N7" s="431" t="s">
        <v>269</v>
      </c>
      <c r="P7" s="467"/>
    </row>
    <row r="8" spans="1:16" ht="14.25" x14ac:dyDescent="0.2">
      <c r="C8" s="433">
        <v>1</v>
      </c>
      <c r="D8" s="12">
        <v>2</v>
      </c>
      <c r="E8" s="13">
        <v>2</v>
      </c>
      <c r="F8" s="434">
        <v>1</v>
      </c>
      <c r="G8" s="12">
        <v>2</v>
      </c>
      <c r="H8" s="13">
        <v>2</v>
      </c>
      <c r="I8" s="434">
        <v>1</v>
      </c>
      <c r="J8" s="12">
        <v>2</v>
      </c>
      <c r="K8" s="13">
        <v>2</v>
      </c>
      <c r="L8" s="434">
        <v>1</v>
      </c>
      <c r="M8" s="12">
        <v>2</v>
      </c>
      <c r="N8" s="13">
        <v>2</v>
      </c>
      <c r="P8" s="467" t="s">
        <v>469</v>
      </c>
    </row>
    <row r="9" spans="1:16" ht="14.25" x14ac:dyDescent="0.2">
      <c r="C9" s="433">
        <v>2</v>
      </c>
      <c r="D9" s="12">
        <v>2</v>
      </c>
      <c r="E9" s="13">
        <v>2</v>
      </c>
      <c r="F9" s="434">
        <v>2</v>
      </c>
      <c r="G9" s="12">
        <v>2</v>
      </c>
      <c r="H9" s="13">
        <v>2</v>
      </c>
      <c r="I9" s="434">
        <v>2</v>
      </c>
      <c r="J9" s="12">
        <v>2</v>
      </c>
      <c r="K9" s="13">
        <v>2</v>
      </c>
      <c r="L9" s="434">
        <v>2</v>
      </c>
      <c r="M9" s="12">
        <v>2</v>
      </c>
      <c r="N9" s="13">
        <v>2</v>
      </c>
      <c r="P9" s="467"/>
    </row>
    <row r="10" spans="1:16" ht="14.25" x14ac:dyDescent="0.2">
      <c r="C10" s="433">
        <v>3</v>
      </c>
      <c r="D10" s="12">
        <v>2</v>
      </c>
      <c r="E10" s="13">
        <v>2</v>
      </c>
      <c r="F10" s="434">
        <v>3</v>
      </c>
      <c r="G10" s="12">
        <v>2</v>
      </c>
      <c r="H10" s="13">
        <v>2</v>
      </c>
      <c r="I10" s="434">
        <v>3</v>
      </c>
      <c r="J10" s="12">
        <v>2</v>
      </c>
      <c r="K10" s="13">
        <v>2</v>
      </c>
      <c r="L10" s="434">
        <v>3</v>
      </c>
      <c r="M10" s="12">
        <v>2</v>
      </c>
      <c r="N10" s="13">
        <v>2</v>
      </c>
      <c r="P10" s="467"/>
    </row>
    <row r="11" spans="1:16" ht="14.25" x14ac:dyDescent="0.2">
      <c r="C11" s="433">
        <v>4</v>
      </c>
      <c r="D11" s="12">
        <v>2</v>
      </c>
      <c r="E11" s="13">
        <v>2</v>
      </c>
      <c r="F11" s="434">
        <v>4</v>
      </c>
      <c r="G11" s="12">
        <v>2</v>
      </c>
      <c r="H11" s="13">
        <v>2</v>
      </c>
      <c r="I11" s="434">
        <v>4</v>
      </c>
      <c r="J11" s="12">
        <v>2</v>
      </c>
      <c r="K11" s="13">
        <v>2</v>
      </c>
      <c r="L11" s="434">
        <v>4</v>
      </c>
      <c r="M11" s="12">
        <v>2</v>
      </c>
      <c r="N11" s="13">
        <v>2</v>
      </c>
      <c r="P11" s="467"/>
    </row>
    <row r="12" spans="1:16" ht="14.25" x14ac:dyDescent="0.2">
      <c r="C12" s="433">
        <v>5</v>
      </c>
      <c r="D12" s="12">
        <v>2</v>
      </c>
      <c r="E12" s="13">
        <v>2</v>
      </c>
      <c r="F12" s="434">
        <v>5</v>
      </c>
      <c r="G12" s="12">
        <v>2</v>
      </c>
      <c r="H12" s="13">
        <v>2</v>
      </c>
      <c r="I12" s="434">
        <v>5</v>
      </c>
      <c r="J12" s="12">
        <v>2</v>
      </c>
      <c r="K12" s="13">
        <v>2</v>
      </c>
      <c r="L12" s="434">
        <v>5</v>
      </c>
      <c r="M12" s="12">
        <v>2</v>
      </c>
      <c r="N12" s="13">
        <v>2</v>
      </c>
      <c r="P12" s="467"/>
    </row>
    <row r="13" spans="1:16" ht="14.25" x14ac:dyDescent="0.2">
      <c r="C13" s="433">
        <v>6</v>
      </c>
      <c r="D13" s="12">
        <v>2</v>
      </c>
      <c r="E13" s="13">
        <v>2</v>
      </c>
      <c r="F13" s="434">
        <v>6</v>
      </c>
      <c r="G13" s="12">
        <v>2</v>
      </c>
      <c r="H13" s="13">
        <v>2</v>
      </c>
      <c r="I13" s="434">
        <v>6</v>
      </c>
      <c r="J13" s="12">
        <v>2</v>
      </c>
      <c r="K13" s="13">
        <v>2</v>
      </c>
      <c r="L13" s="434">
        <v>6</v>
      </c>
      <c r="M13" s="12">
        <v>2</v>
      </c>
      <c r="N13" s="13">
        <v>2</v>
      </c>
      <c r="P13" s="467"/>
    </row>
    <row r="14" spans="1:16" ht="14.25" x14ac:dyDescent="0.2">
      <c r="C14" s="433">
        <v>7</v>
      </c>
      <c r="D14" s="12">
        <v>2</v>
      </c>
      <c r="E14" s="13">
        <v>2</v>
      </c>
      <c r="F14" s="434">
        <v>7</v>
      </c>
      <c r="G14" s="12">
        <v>2</v>
      </c>
      <c r="H14" s="13">
        <v>2</v>
      </c>
      <c r="I14" s="434">
        <v>7</v>
      </c>
      <c r="J14" s="12">
        <v>2</v>
      </c>
      <c r="K14" s="13">
        <v>2</v>
      </c>
      <c r="L14" s="434">
        <v>7</v>
      </c>
      <c r="M14" s="12">
        <v>2</v>
      </c>
      <c r="N14" s="13">
        <v>2</v>
      </c>
      <c r="P14" s="467"/>
    </row>
    <row r="15" spans="1:16" ht="14.25" x14ac:dyDescent="0.2">
      <c r="C15" s="433">
        <v>8</v>
      </c>
      <c r="D15" s="12">
        <v>2</v>
      </c>
      <c r="E15" s="13">
        <v>2</v>
      </c>
      <c r="F15" s="434">
        <v>8</v>
      </c>
      <c r="G15" s="12">
        <v>2</v>
      </c>
      <c r="H15" s="13">
        <v>2</v>
      </c>
      <c r="I15" s="434">
        <v>8</v>
      </c>
      <c r="J15" s="12">
        <v>2</v>
      </c>
      <c r="K15" s="13">
        <v>2</v>
      </c>
      <c r="L15" s="434">
        <v>8</v>
      </c>
      <c r="M15" s="12">
        <v>2</v>
      </c>
      <c r="N15" s="13">
        <v>2</v>
      </c>
      <c r="P15" s="467"/>
    </row>
    <row r="16" spans="1:16" ht="14.25" x14ac:dyDescent="0.2">
      <c r="C16" s="433">
        <v>9</v>
      </c>
      <c r="D16" s="12">
        <v>2</v>
      </c>
      <c r="E16" s="13">
        <v>2</v>
      </c>
      <c r="F16" s="434">
        <v>9</v>
      </c>
      <c r="G16" s="12">
        <v>2</v>
      </c>
      <c r="H16" s="13">
        <v>2</v>
      </c>
      <c r="I16" s="434">
        <v>9</v>
      </c>
      <c r="J16" s="12">
        <v>2</v>
      </c>
      <c r="K16" s="13">
        <v>2</v>
      </c>
      <c r="L16" s="434">
        <v>9</v>
      </c>
      <c r="M16" s="12">
        <v>2</v>
      </c>
      <c r="N16" s="13">
        <v>2</v>
      </c>
      <c r="P16" s="467"/>
    </row>
    <row r="17" spans="1:16" ht="14.25" x14ac:dyDescent="0.2">
      <c r="C17" s="433">
        <v>10</v>
      </c>
      <c r="D17" s="12">
        <v>2</v>
      </c>
      <c r="E17" s="13">
        <v>2</v>
      </c>
      <c r="F17" s="434">
        <v>10</v>
      </c>
      <c r="G17" s="12">
        <v>2</v>
      </c>
      <c r="H17" s="13">
        <v>2</v>
      </c>
      <c r="I17" s="434">
        <v>10</v>
      </c>
      <c r="J17" s="12">
        <v>2</v>
      </c>
      <c r="K17" s="13">
        <v>2</v>
      </c>
      <c r="L17" s="434">
        <v>10</v>
      </c>
      <c r="M17" s="12">
        <v>2</v>
      </c>
      <c r="N17" s="13">
        <v>2</v>
      </c>
      <c r="P17" s="467"/>
    </row>
    <row r="18" spans="1:16" ht="14.25" x14ac:dyDescent="0.2">
      <c r="C18" s="433">
        <v>11</v>
      </c>
      <c r="D18" s="12">
        <v>2</v>
      </c>
      <c r="E18" s="13">
        <v>2</v>
      </c>
      <c r="F18" s="434">
        <v>11</v>
      </c>
      <c r="G18" s="12">
        <v>2</v>
      </c>
      <c r="H18" s="13">
        <v>2</v>
      </c>
      <c r="I18" s="434">
        <v>11</v>
      </c>
      <c r="J18" s="12">
        <v>2</v>
      </c>
      <c r="K18" s="13">
        <v>2</v>
      </c>
      <c r="L18" s="434">
        <v>11</v>
      </c>
      <c r="M18" s="12">
        <v>2</v>
      </c>
      <c r="N18" s="13">
        <v>2</v>
      </c>
      <c r="P18" s="467"/>
    </row>
    <row r="19" spans="1:16" ht="14.25" x14ac:dyDescent="0.2">
      <c r="C19" s="433">
        <v>12</v>
      </c>
      <c r="D19" s="12">
        <v>2</v>
      </c>
      <c r="E19" s="13">
        <v>2</v>
      </c>
      <c r="F19" s="434">
        <v>12</v>
      </c>
      <c r="G19" s="12">
        <v>2</v>
      </c>
      <c r="H19" s="13">
        <v>2</v>
      </c>
      <c r="I19" s="434">
        <v>12</v>
      </c>
      <c r="J19" s="12">
        <v>2</v>
      </c>
      <c r="K19" s="13">
        <v>2</v>
      </c>
      <c r="L19" s="434">
        <v>12</v>
      </c>
      <c r="M19" s="12">
        <v>2</v>
      </c>
      <c r="N19" s="13">
        <v>2</v>
      </c>
      <c r="P19" s="467"/>
    </row>
    <row r="20" spans="1:16" ht="14.25" x14ac:dyDescent="0.2">
      <c r="C20" s="433">
        <v>13</v>
      </c>
      <c r="D20" s="12">
        <v>2</v>
      </c>
      <c r="E20" s="13">
        <v>2</v>
      </c>
      <c r="F20" s="434">
        <v>13</v>
      </c>
      <c r="G20" s="12">
        <v>2</v>
      </c>
      <c r="H20" s="13">
        <v>2</v>
      </c>
      <c r="I20" s="434">
        <v>13</v>
      </c>
      <c r="J20" s="12">
        <v>2</v>
      </c>
      <c r="K20" s="13">
        <v>2</v>
      </c>
      <c r="L20" s="434">
        <v>13</v>
      </c>
      <c r="M20" s="12">
        <v>2</v>
      </c>
      <c r="N20" s="13">
        <v>2</v>
      </c>
      <c r="P20" s="467"/>
    </row>
    <row r="21" spans="1:16" ht="14.25" x14ac:dyDescent="0.2">
      <c r="C21" s="433">
        <v>14</v>
      </c>
      <c r="D21" s="12">
        <v>2</v>
      </c>
      <c r="E21" s="13">
        <v>2</v>
      </c>
      <c r="F21" s="434">
        <v>14</v>
      </c>
      <c r="G21" s="12">
        <v>2</v>
      </c>
      <c r="H21" s="13">
        <v>2</v>
      </c>
      <c r="I21" s="434">
        <v>14</v>
      </c>
      <c r="J21" s="12">
        <v>2</v>
      </c>
      <c r="K21" s="13">
        <v>2</v>
      </c>
      <c r="L21" s="434">
        <v>14</v>
      </c>
      <c r="M21" s="12">
        <v>2</v>
      </c>
      <c r="N21" s="13">
        <v>2</v>
      </c>
      <c r="P21" s="467"/>
    </row>
    <row r="22" spans="1:16" ht="14.25" x14ac:dyDescent="0.2">
      <c r="C22" s="433">
        <v>15</v>
      </c>
      <c r="D22" s="12">
        <v>2</v>
      </c>
      <c r="E22" s="13">
        <v>2</v>
      </c>
      <c r="F22" s="434">
        <v>15</v>
      </c>
      <c r="G22" s="12">
        <v>2</v>
      </c>
      <c r="H22" s="13">
        <v>2</v>
      </c>
      <c r="I22" s="434">
        <v>15</v>
      </c>
      <c r="J22" s="12">
        <v>2</v>
      </c>
      <c r="K22" s="13">
        <v>2</v>
      </c>
      <c r="L22" s="434">
        <v>15</v>
      </c>
      <c r="M22" s="12">
        <v>2</v>
      </c>
      <c r="N22" s="13">
        <v>2</v>
      </c>
      <c r="P22" s="467"/>
    </row>
    <row r="23" spans="1:16" ht="14.25" x14ac:dyDescent="0.2">
      <c r="C23" s="433">
        <v>16</v>
      </c>
      <c r="D23" s="12">
        <v>2</v>
      </c>
      <c r="E23" s="13">
        <v>2</v>
      </c>
      <c r="F23" s="434">
        <v>16</v>
      </c>
      <c r="G23" s="12">
        <v>2</v>
      </c>
      <c r="H23" s="13">
        <v>2</v>
      </c>
      <c r="I23" s="434">
        <v>16</v>
      </c>
      <c r="J23" s="12">
        <v>2</v>
      </c>
      <c r="K23" s="13">
        <v>2</v>
      </c>
      <c r="L23" s="434">
        <v>16</v>
      </c>
      <c r="M23" s="12">
        <v>2</v>
      </c>
      <c r="N23" s="13">
        <v>2</v>
      </c>
      <c r="P23" s="467"/>
    </row>
    <row r="24" spans="1:16" ht="14.25" x14ac:dyDescent="0.2">
      <c r="C24" s="433">
        <v>17</v>
      </c>
      <c r="D24" s="12">
        <v>2</v>
      </c>
      <c r="E24" s="13">
        <v>2</v>
      </c>
      <c r="F24" s="434">
        <v>17</v>
      </c>
      <c r="G24" s="12">
        <v>2</v>
      </c>
      <c r="H24" s="13">
        <v>2</v>
      </c>
      <c r="I24" s="434">
        <v>17</v>
      </c>
      <c r="J24" s="12">
        <v>2</v>
      </c>
      <c r="K24" s="13">
        <v>2</v>
      </c>
      <c r="L24" s="434">
        <v>17</v>
      </c>
      <c r="M24" s="12">
        <v>2</v>
      </c>
      <c r="N24" s="13">
        <v>2</v>
      </c>
      <c r="P24" s="467"/>
    </row>
    <row r="25" spans="1:16" ht="14.25" x14ac:dyDescent="0.2">
      <c r="C25" s="433">
        <v>18</v>
      </c>
      <c r="D25" s="12">
        <v>2</v>
      </c>
      <c r="E25" s="13">
        <v>2</v>
      </c>
      <c r="F25" s="434">
        <v>18</v>
      </c>
      <c r="G25" s="12">
        <v>2</v>
      </c>
      <c r="H25" s="13">
        <v>2</v>
      </c>
      <c r="I25" s="434">
        <v>18</v>
      </c>
      <c r="J25" s="12">
        <v>2</v>
      </c>
      <c r="K25" s="13">
        <v>2</v>
      </c>
      <c r="L25" s="434">
        <v>18</v>
      </c>
      <c r="M25" s="12">
        <v>2</v>
      </c>
      <c r="N25" s="13">
        <v>2</v>
      </c>
      <c r="P25" s="467"/>
    </row>
    <row r="26" spans="1:16" ht="14.25" x14ac:dyDescent="0.2">
      <c r="C26" s="433">
        <v>19</v>
      </c>
      <c r="D26" s="12">
        <v>2</v>
      </c>
      <c r="E26" s="13">
        <v>2</v>
      </c>
      <c r="F26" s="434">
        <v>19</v>
      </c>
      <c r="G26" s="12">
        <v>2</v>
      </c>
      <c r="H26" s="13">
        <v>2</v>
      </c>
      <c r="I26" s="434">
        <v>19</v>
      </c>
      <c r="J26" s="12">
        <v>2</v>
      </c>
      <c r="K26" s="13">
        <v>2</v>
      </c>
      <c r="L26" s="434">
        <v>19</v>
      </c>
      <c r="M26" s="12">
        <v>2</v>
      </c>
      <c r="N26" s="13">
        <v>2</v>
      </c>
      <c r="P26" s="467"/>
    </row>
    <row r="27" spans="1:16" ht="14.25" x14ac:dyDescent="0.2">
      <c r="C27" s="433">
        <v>20</v>
      </c>
      <c r="D27" s="12">
        <v>2</v>
      </c>
      <c r="E27" s="13">
        <v>2</v>
      </c>
      <c r="F27" s="434">
        <v>20</v>
      </c>
      <c r="G27" s="12">
        <v>2</v>
      </c>
      <c r="H27" s="13">
        <v>2</v>
      </c>
      <c r="I27" s="434">
        <v>20</v>
      </c>
      <c r="J27" s="12">
        <v>2</v>
      </c>
      <c r="K27" s="13">
        <v>2</v>
      </c>
      <c r="L27" s="434">
        <v>20</v>
      </c>
      <c r="M27" s="12">
        <v>2</v>
      </c>
      <c r="N27" s="13">
        <v>2</v>
      </c>
      <c r="P27" s="467"/>
    </row>
    <row r="28" spans="1:16" ht="14.25" x14ac:dyDescent="0.2">
      <c r="C28" s="433">
        <v>21</v>
      </c>
      <c r="D28" s="12">
        <v>2</v>
      </c>
      <c r="E28" s="13">
        <v>2</v>
      </c>
      <c r="F28" s="434">
        <v>21</v>
      </c>
      <c r="G28" s="12">
        <v>2</v>
      </c>
      <c r="H28" s="13">
        <v>2</v>
      </c>
      <c r="I28" s="434">
        <v>21</v>
      </c>
      <c r="J28" s="12">
        <v>2</v>
      </c>
      <c r="K28" s="13">
        <v>2</v>
      </c>
      <c r="L28" s="434">
        <v>21</v>
      </c>
      <c r="M28" s="12">
        <v>2</v>
      </c>
      <c r="N28" s="13">
        <v>2</v>
      </c>
      <c r="P28" s="467"/>
    </row>
    <row r="29" spans="1:16" x14ac:dyDescent="0.3">
      <c r="C29" s="433">
        <v>22</v>
      </c>
      <c r="D29" s="12">
        <v>2</v>
      </c>
      <c r="E29" s="13">
        <v>2</v>
      </c>
      <c r="F29" s="434">
        <v>22</v>
      </c>
      <c r="G29" s="12">
        <v>2</v>
      </c>
      <c r="H29" s="13">
        <v>2</v>
      </c>
      <c r="I29" s="434">
        <v>22</v>
      </c>
      <c r="J29" s="12">
        <v>2</v>
      </c>
      <c r="K29" s="13">
        <v>2</v>
      </c>
      <c r="L29" s="434">
        <v>22</v>
      </c>
      <c r="M29" s="12">
        <v>2</v>
      </c>
      <c r="N29" s="13">
        <v>2</v>
      </c>
      <c r="P29" s="467"/>
    </row>
    <row r="30" spans="1:16" x14ac:dyDescent="0.3">
      <c r="C30" s="433">
        <v>23</v>
      </c>
      <c r="D30" s="12">
        <v>2</v>
      </c>
      <c r="E30" s="13">
        <v>2</v>
      </c>
      <c r="F30" s="434">
        <v>23</v>
      </c>
      <c r="G30" s="12">
        <v>2</v>
      </c>
      <c r="H30" s="13">
        <v>2</v>
      </c>
      <c r="I30" s="434">
        <v>23</v>
      </c>
      <c r="J30" s="12">
        <v>2</v>
      </c>
      <c r="K30" s="13">
        <v>2</v>
      </c>
      <c r="L30" s="434">
        <v>23</v>
      </c>
      <c r="M30" s="12">
        <v>2</v>
      </c>
      <c r="N30" s="13">
        <v>2</v>
      </c>
      <c r="P30" s="467"/>
    </row>
    <row r="31" spans="1:16" ht="14.5" thickBot="1" x14ac:dyDescent="0.35">
      <c r="C31" s="465">
        <v>24</v>
      </c>
      <c r="D31" s="12">
        <v>2</v>
      </c>
      <c r="E31" s="13">
        <v>2</v>
      </c>
      <c r="F31" s="466">
        <v>24</v>
      </c>
      <c r="G31" s="12">
        <v>2</v>
      </c>
      <c r="H31" s="13">
        <v>2</v>
      </c>
      <c r="I31" s="466">
        <v>24</v>
      </c>
      <c r="J31" s="12">
        <v>2</v>
      </c>
      <c r="K31" s="13">
        <v>2</v>
      </c>
      <c r="L31" s="466">
        <v>24</v>
      </c>
      <c r="M31" s="12">
        <v>2</v>
      </c>
      <c r="N31" s="13">
        <v>2</v>
      </c>
      <c r="P31" s="467" t="s">
        <v>454</v>
      </c>
    </row>
    <row r="32" spans="1:16" x14ac:dyDescent="0.3">
      <c r="A32" s="435"/>
      <c r="B32" s="435"/>
      <c r="C32" s="436"/>
      <c r="D32" s="436"/>
      <c r="E32" s="436"/>
      <c r="F32" s="436"/>
      <c r="G32" s="436"/>
      <c r="H32" s="436"/>
      <c r="I32" s="436"/>
      <c r="J32" s="436"/>
      <c r="K32" s="436"/>
      <c r="L32" s="436"/>
      <c r="M32" s="436"/>
      <c r="N32" s="436"/>
      <c r="O32" s="435"/>
    </row>
    <row r="33" spans="1:15" x14ac:dyDescent="0.3">
      <c r="A33" s="435"/>
      <c r="B33" s="437"/>
      <c r="C33" s="438"/>
      <c r="D33" s="438"/>
      <c r="E33" s="438"/>
      <c r="F33" s="436"/>
      <c r="G33" s="438"/>
      <c r="H33" s="438"/>
      <c r="I33" s="438"/>
      <c r="J33" s="438"/>
      <c r="K33" s="438"/>
      <c r="L33" s="438"/>
      <c r="M33" s="438"/>
      <c r="N33" s="438"/>
      <c r="O33" s="435"/>
    </row>
    <row r="34" spans="1:15" x14ac:dyDescent="0.3">
      <c r="A34" s="439"/>
      <c r="B34" s="439"/>
      <c r="C34" s="435"/>
      <c r="D34" s="435"/>
      <c r="E34" s="435"/>
      <c r="F34" s="440"/>
      <c r="G34" s="435"/>
      <c r="H34" s="435"/>
      <c r="I34" s="440"/>
      <c r="J34" s="435"/>
      <c r="K34" s="435"/>
      <c r="L34" s="440"/>
      <c r="M34" s="435"/>
      <c r="N34" s="435"/>
      <c r="O34" s="435"/>
    </row>
    <row r="35" spans="1:15" x14ac:dyDescent="0.3">
      <c r="A35" s="436"/>
      <c r="B35" s="435"/>
      <c r="C35" s="435"/>
      <c r="D35" s="435"/>
      <c r="E35" s="435"/>
      <c r="F35" s="440"/>
      <c r="G35" s="435"/>
      <c r="H35" s="435"/>
      <c r="I35" s="440"/>
      <c r="J35" s="435"/>
      <c r="K35" s="435"/>
      <c r="L35" s="440"/>
      <c r="M35" s="435"/>
      <c r="N35" s="435"/>
      <c r="O35" s="435"/>
    </row>
    <row r="36" spans="1:15" x14ac:dyDescent="0.3">
      <c r="A36" s="436"/>
      <c r="B36" s="435"/>
      <c r="C36" s="435"/>
      <c r="D36" s="435"/>
      <c r="E36" s="435"/>
      <c r="F36" s="440"/>
      <c r="G36" s="435"/>
      <c r="H36" s="435"/>
      <c r="I36" s="440"/>
      <c r="J36" s="435"/>
      <c r="K36" s="435"/>
      <c r="L36" s="440"/>
      <c r="M36" s="435"/>
      <c r="N36" s="435"/>
      <c r="O36" s="435"/>
    </row>
    <row r="37" spans="1:15" x14ac:dyDescent="0.3">
      <c r="A37" s="436"/>
      <c r="B37" s="435"/>
      <c r="C37" s="438"/>
      <c r="D37" s="436"/>
      <c r="E37" s="436"/>
      <c r="F37" s="436"/>
      <c r="G37" s="438"/>
      <c r="H37" s="438"/>
      <c r="I37" s="438"/>
      <c r="J37" s="438"/>
      <c r="K37" s="438"/>
      <c r="L37" s="438"/>
      <c r="M37" s="438"/>
      <c r="N37" s="438"/>
      <c r="O37" s="435"/>
    </row>
    <row r="38" spans="1:15" x14ac:dyDescent="0.3">
      <c r="A38" s="435"/>
      <c r="B38" s="435"/>
      <c r="C38" s="438"/>
      <c r="D38" s="436"/>
      <c r="E38" s="441"/>
      <c r="F38" s="436"/>
      <c r="G38" s="438"/>
      <c r="H38" s="441"/>
      <c r="I38" s="442"/>
      <c r="J38" s="438"/>
      <c r="K38" s="438"/>
      <c r="L38" s="438"/>
      <c r="M38" s="438"/>
      <c r="N38" s="438"/>
      <c r="O38" s="435"/>
    </row>
    <row r="39" spans="1:15" x14ac:dyDescent="0.3">
      <c r="A39" s="435"/>
      <c r="B39" s="435"/>
      <c r="C39" s="436"/>
      <c r="D39" s="443"/>
      <c r="E39" s="436"/>
      <c r="F39" s="436"/>
      <c r="G39" s="444"/>
      <c r="H39" s="441"/>
      <c r="I39" s="442"/>
      <c r="J39" s="436"/>
      <c r="K39" s="436"/>
      <c r="L39" s="436"/>
      <c r="M39" s="436"/>
      <c r="N39" s="436"/>
      <c r="O39" s="435"/>
    </row>
    <row r="40" spans="1:15" x14ac:dyDescent="0.3">
      <c r="A40" s="435"/>
      <c r="B40" s="435"/>
      <c r="C40" s="435"/>
      <c r="D40" s="436"/>
      <c r="E40" s="441"/>
      <c r="F40" s="436"/>
      <c r="G40" s="435"/>
      <c r="H40" s="435"/>
      <c r="I40" s="435"/>
      <c r="J40" s="435"/>
      <c r="K40" s="435"/>
      <c r="L40" s="435"/>
      <c r="M40" s="435"/>
      <c r="N40" s="435"/>
      <c r="O40" s="435"/>
    </row>
    <row r="41" spans="1:15" x14ac:dyDescent="0.3">
      <c r="A41" s="435"/>
      <c r="B41" s="435"/>
      <c r="C41" s="435"/>
      <c r="D41" s="435"/>
      <c r="E41" s="435"/>
      <c r="F41" s="435"/>
      <c r="G41" s="435"/>
      <c r="H41" s="435"/>
      <c r="I41" s="435"/>
      <c r="J41" s="435"/>
      <c r="K41" s="435"/>
      <c r="L41" s="435"/>
      <c r="M41" s="435"/>
      <c r="N41" s="435"/>
      <c r="O41" s="435"/>
    </row>
    <row r="42" spans="1:15" x14ac:dyDescent="0.3">
      <c r="A42" s="435"/>
      <c r="B42" s="435"/>
      <c r="C42" s="435"/>
      <c r="D42" s="438"/>
      <c r="E42" s="438"/>
      <c r="F42" s="438"/>
      <c r="G42" s="438"/>
      <c r="H42" s="435"/>
      <c r="I42" s="435"/>
      <c r="J42" s="435"/>
      <c r="K42" s="435"/>
      <c r="L42" s="435"/>
      <c r="M42" s="435"/>
      <c r="N42" s="435"/>
      <c r="O42" s="435"/>
    </row>
    <row r="43" spans="1:15" x14ac:dyDescent="0.3">
      <c r="A43" s="435"/>
      <c r="B43" s="435"/>
      <c r="C43" s="435"/>
      <c r="D43" s="438"/>
      <c r="E43" s="441"/>
      <c r="F43" s="442"/>
      <c r="G43" s="438"/>
      <c r="H43" s="435"/>
      <c r="I43" s="435"/>
      <c r="J43" s="435"/>
      <c r="K43" s="435"/>
      <c r="L43" s="435"/>
      <c r="M43" s="435"/>
      <c r="N43" s="435"/>
      <c r="O43" s="435"/>
    </row>
    <row r="44" spans="1:15" x14ac:dyDescent="0.3">
      <c r="C44" s="145"/>
      <c r="D44" s="145"/>
      <c r="E44" s="145"/>
      <c r="F44" s="145"/>
      <c r="G44" s="145"/>
      <c r="H44" s="145"/>
      <c r="I44" s="145"/>
      <c r="J44" s="145"/>
      <c r="K44" s="145"/>
      <c r="L44" s="145"/>
      <c r="M44" s="145"/>
      <c r="N44" s="145"/>
    </row>
    <row r="45" spans="1:15" x14ac:dyDescent="0.3">
      <c r="C45" s="145"/>
      <c r="D45" s="145"/>
      <c r="E45" s="145"/>
      <c r="F45" s="145"/>
      <c r="G45" s="145"/>
      <c r="H45" s="145"/>
      <c r="I45" s="145"/>
      <c r="J45" s="145"/>
      <c r="K45" s="145"/>
      <c r="L45" s="145"/>
      <c r="M45" s="145"/>
      <c r="N45" s="145"/>
    </row>
    <row r="46" spans="1:15" x14ac:dyDescent="0.3">
      <c r="C46" s="145"/>
      <c r="D46" s="145"/>
      <c r="E46" s="145"/>
      <c r="F46" s="145"/>
      <c r="G46" s="145"/>
      <c r="H46" s="145"/>
      <c r="I46" s="145"/>
      <c r="J46" s="145"/>
      <c r="K46" s="145"/>
      <c r="L46" s="145"/>
      <c r="M46" s="145"/>
      <c r="N46" s="145"/>
    </row>
    <row r="47" spans="1:15" x14ac:dyDescent="0.3">
      <c r="C47" s="145"/>
      <c r="D47" s="145"/>
      <c r="E47" s="145"/>
      <c r="F47" s="145"/>
      <c r="G47" s="145"/>
      <c r="H47" s="145"/>
      <c r="I47" s="145"/>
      <c r="J47" s="145"/>
      <c r="K47" s="145"/>
      <c r="L47" s="145"/>
      <c r="M47" s="145"/>
      <c r="N47" s="145"/>
    </row>
    <row r="48" spans="1:15" x14ac:dyDescent="0.3">
      <c r="C48" s="445"/>
      <c r="D48" s="445"/>
      <c r="E48" s="445"/>
      <c r="F48" s="445"/>
      <c r="G48" s="445"/>
      <c r="H48" s="445"/>
      <c r="I48" s="445"/>
      <c r="J48" s="445"/>
      <c r="K48" s="445"/>
      <c r="L48" s="445"/>
      <c r="M48" s="445"/>
      <c r="N48" s="445"/>
    </row>
  </sheetData>
  <sheetProtection sheet="1" objects="1" scenarios="1"/>
  <mergeCells count="8">
    <mergeCell ref="G5:H5"/>
    <mergeCell ref="J5:K5"/>
    <mergeCell ref="D5:E5"/>
    <mergeCell ref="M5:N5"/>
    <mergeCell ref="D4:E4"/>
    <mergeCell ref="G4:H4"/>
    <mergeCell ref="J4:K4"/>
    <mergeCell ref="M4:N4"/>
  </mergeCells>
  <pageMargins left="0.7" right="0.7" top="0.75" bottom="0.75" header="0.3" footer="0.3"/>
  <pageSetup paperSize="9"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M o d e l   x m l n s = " h t t p : / / s c h e m a s . m i c r o s o f t . c o m / S o l v e r F o u n d a t i o n / "   x m l n s : x s i = " h t t p : / / w w w . w 3 . o r g / 2 0 0 1 / X M L S c h e m a - i n s t a n c e "   x m l n s : x s d = " h t t p : / / w w w . w 3 . o r g / 2 0 0 1 / X M L S c h e m a " >  
     < M o d e l T e x t > / /   M o d e l :   T h i s   i s   t h e   m a i n   m o d e l i n g   a r e a  
 M o d e l [  
  
     / /   P a r a m e t e r s :   T h i s   i s   w h e r e   y o u   d e f i n e   t h e   d a t a   t h a t   p l u g s   i n t o   t h e    
     / /   m o d e l .   P a r a m e t e r s   c a n   b e   d e c l a r e d   a s   S e t s   t h a t   a r e   l a t e r   u s e d   a s    
     / /   i n d i c e s   ( i n   o t h e r   P a r a m e t e r s   o r   D e c i s i o n s ) ,   o r   a s   s i n g l e d - v a l u e d    
     / /   c o n s t a n t s   o f   t y p e   R e a l s ,   I n t e g e r s ,   o r   B o o l e a n s .   W h e n   P a r a m e t e r s    
     / /   a r e   d e c l a r e d   a s   S e t s ,   t h e   e l e m e n t s   o f   t h e   s e t s   w i l l   c o m e   f r o m   t h e    
     / /   s p r e a d s h e e t   v i a   t h e   d a t a   b i n d i n g   f u n c t i o n a l i t y .   W h e n   P a r a m e t e r s    
     / /   a r e   d e c l a r e d   a s   c o n s t a n t s ,   t h e i r   v a l u e s   c a n   b e   i n i t i a l i z e d   e i t h e r   i n    
     / /   p l a c e   u s i n g   =   o r   f r o m   d a t a   b i n d i n g   f u n c t i o n a l i t y .  
     P a r a m e t e r s [  
  
     ] ,  
  
     / /   D e c i s i o n s :   T h e s e   a r e   t h e    o u t p u t s    o f   t h e   s o l v e r .   T h e y   a r e   t h e    
     / /   r e s u l t s   o f   t h e   m o d e l   b e i n g   s o l v e d .   S u p p o r t e d   t y p e s   f o r   D e c i s i o n s    
     / /   c a n   b e   R e a l s ,   I n t e g e r s ,   o r   B o o l e a n s .   D e c i s i o n s   a r e   m a n d a t o r y .  
     D e c i s i o n s [  
  
     ] ,  
  
     / /   C o n s t r a i n t s :   T h i s   i s   w h e r e   y o u   c a n   a d d   b u s i n e s s   c o n s t r a i n t s   t o    
     / /   t h e   m o d e l .   T h e s e   a r e   r e s t r i c t i o n s   p l a c e d   o n   D e c i s i o n s .  
     C o n s t r a i n t s [  
  
     ] ,  
    
     / /   G o a l s :   T h i s   i s   w h e r e   y o u   d e f i n e   t h e   b u s i n e s s   g o a l   o r   g o a l s   y o u  
     / /   a r e   t r y i n g   t o   a c c o m p l i s h .   T h e s e   a r e   u s e d   t o   s p e c i f y   a   q u a n t i t y   t h a t    
     / /   s h o u l d   b e   m a x i m i z e d   o r   m i n i m i z e d   ( M i n i m i z e [ ]   o r   M a x i m i z e   [ ] )  
     G o a l s [  
  
     ]  
  
 ] < / M o d e l T e x t >  
     < D a t a B i n d i n g s >  
         < B i n d i n g S o u r c e I n f o >  
             < N a m e > E x c e l A d d I n < / N a m e >  
             < C o n n e c t i o n / >  
             < P a r a m e t e r B i n d i n g s / >  
             < D e c i s i o n B i n d i n g s / >  
         < / B i n d i n g S o u r c e I n f o >  
     < / D a t a B i n d i n g s >  
     < D i r e c t i v e s / >  
     < O p t i o n s >  
         < P r o p e r t y I n f o >  
             < N a m e > A l l o w M o d e l T e x t E d i t i n g < / N a m e >  
             < V a l u e   x s i : t y p e = " x s d : b o o l e a n " > f a l s e < / V a l u e >  
         < / P r o p e r t y I n f o >  
         < P r o p e r t y I n f o >  
             < N a m e > E d i t o r V i s i b l e < / N a m e >  
             < V a l u e   x s i : t y p e = " x s d : b o o l e a n " > f a l s e < / V a l u e >  
         < / P r o p e r t y I n f o >  
         < P r o p e r t y I n f o >  
             < N a m e > C l e a r L o g O n S o l v i n g < / N a m e >  
             < V a l u e   x s i : t y p e = " x s d : b o o l e a n " > f a l s e < / V a l u e >  
         < / P r o p e r t y I n f o >  
         < P r o p e r t y I n f o >  
             < N a m e > S a m p l i n g C o u n t < / N a m e >  
             < V a l u e   x s i : t y p e = " x s d : i n t " > 0 < / V a l u e >  
         < / P r o p e r t y I n f o >  
         < P r o p e r t y I n f o >  
             < N a m e > R a n d o m S e e d < / N a m e >  
             < V a l u e   x s i : t y p e = " x s d : i n t " > 0 < / V a l u e >  
         < / P r o p e r t y I n f o >  
         < P r o p e r t y I n f o >  
             < N a m e > S a m p l i n g M e t h o d < / N a m e >  
             < V a l u e   x s i : t y p e = " x s d : i n t " > 0 < / V a l u e >  
         < / P r o p e r t y I n f o >  
         < P r o p e r t y I n f o >  
             < N a m e > R e p o r t O p t i o n s < / N a m e >  
             < V a l u e   x s i : t y p e = " x s d : i n t " > 5 < / V a l u e >  
         < / P r o p e r t y I n f o >  
     < / O p t i o n s >  
 < / M o d e l > 
</file>

<file path=customXml/item2.xml><?xml version="1.0" encoding="utf-8"?>
<versions xmlns="http://schemas.microsoft.com/SolverFoundationForExcel/Version">
  <addinversion>3.1</addinversion>
</versions>
</file>

<file path=customXml/itemProps1.xml><?xml version="1.0" encoding="utf-8"?>
<ds:datastoreItem xmlns:ds="http://schemas.openxmlformats.org/officeDocument/2006/customXml" ds:itemID="{FADA1BD5-DC13-4D91-8464-B99196708EAE}">
  <ds:schemaRefs>
    <ds:schemaRef ds:uri="http://schemas.microsoft.com/SolverFoundation/"/>
    <ds:schemaRef ds:uri="http://www.w3.org/2001/XMLSchema"/>
  </ds:schemaRefs>
</ds:datastoreItem>
</file>

<file path=customXml/itemProps2.xml><?xml version="1.0" encoding="utf-8"?>
<ds:datastoreItem xmlns:ds="http://schemas.openxmlformats.org/officeDocument/2006/customXml" ds:itemID="{45ACF4CF-055E-4C50-9C54-1F063C76C04A}">
  <ds:schemaRefs>
    <ds:schemaRef ds:uri="http://schemas.microsoft.com/SolverFoundationForExcel/Vers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INFO</vt:lpstr>
      <vt:lpstr>Explanation</vt:lpstr>
      <vt:lpstr>Method_input</vt:lpstr>
      <vt:lpstr>Input_GrFl</vt:lpstr>
      <vt:lpstr>Input_0</vt:lpstr>
      <vt:lpstr>Input_p</vt:lpstr>
      <vt:lpstr>Explanation!Print_Area</vt:lpstr>
      <vt:lpstr>INFO!Print_Area</vt:lpstr>
    </vt:vector>
  </TitlesOfParts>
  <Company>TNO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Dick van Dijk</dc:creator>
  <cp:lastModifiedBy>EPB-research</cp:lastModifiedBy>
  <cp:lastPrinted>2018-03-11T11:40:49Z</cp:lastPrinted>
  <dcterms:created xsi:type="dcterms:W3CDTF">2013-05-22T16:22:51Z</dcterms:created>
  <dcterms:modified xsi:type="dcterms:W3CDTF">2019-11-20T15:51:24Z</dcterms:modified>
</cp:coreProperties>
</file>