
<file path=[Content_Types].xml><?xml version="1.0" encoding="utf-8"?>
<Types xmlns="http://schemas.openxmlformats.org/package/2006/content-types">
  <Default Extension="bin" ContentType="application/vnd.openxmlformats-officedocument.spreadsheetml.printerSettings"/>
  <Default Extension="png" ContentType="image/png"/>
  <Default Extension="wmf" ContentType="image/x-w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drawings/drawing2.xml" ContentType="application/vnd.openxmlformats-officedocument.drawing+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drawings/drawing3.xml" ContentType="application/vnd.openxmlformats-officedocument.drawing+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140" yWindow="990" windowWidth="19420" windowHeight="11020"/>
  </bookViews>
  <sheets>
    <sheet name="INFO" sheetId="30" r:id="rId1"/>
    <sheet name="Explanation" sheetId="31" r:id="rId2"/>
    <sheet name="HP-PV" sheetId="32" r:id="rId3"/>
    <sheet name="Gas-PV" sheetId="23" r:id="rId4"/>
  </sheets>
  <definedNames>
    <definedName name="_xlnm.Print_Area" localSheetId="1">Explanation!$B$2:$E$40</definedName>
    <definedName name="_xlnm.Print_Area" localSheetId="3">'Gas-PV'!$B$5:$L$38</definedName>
    <definedName name="_xlnm.Print_Area" localSheetId="2">'HP-PV'!$B$2:$M$33</definedName>
    <definedName name="_xlnm.Print_Area" localSheetId="0">INFO!$A$1:$D$51</definedName>
  </definedNames>
  <calcPr calcId="145621"/>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54" i="23" l="1"/>
  <c r="F54" i="23"/>
  <c r="H58" i="32" l="1"/>
  <c r="F53" i="32"/>
  <c r="G54" i="32" s="1"/>
  <c r="H52" i="32"/>
  <c r="F51" i="32"/>
  <c r="H32" i="32"/>
  <c r="H31" i="32"/>
  <c r="H30" i="32"/>
  <c r="G24" i="32"/>
  <c r="F24" i="32"/>
  <c r="G23" i="32"/>
  <c r="F23" i="32"/>
  <c r="D21" i="32"/>
  <c r="G18" i="32"/>
  <c r="F18" i="32"/>
  <c r="G17" i="32"/>
  <c r="F17" i="32"/>
  <c r="G16" i="32"/>
  <c r="G26" i="32" s="1"/>
  <c r="F16" i="32"/>
  <c r="F26" i="32" s="1"/>
  <c r="H15" i="32"/>
  <c r="J15" i="32" s="1"/>
  <c r="G15" i="32"/>
  <c r="F15" i="32"/>
  <c r="E15" i="32"/>
  <c r="I15" i="32" s="1"/>
  <c r="I11" i="32"/>
  <c r="H54" i="32" l="1"/>
  <c r="G55" i="32"/>
  <c r="H53" i="32"/>
  <c r="G61" i="32" l="1"/>
  <c r="G59" i="32"/>
  <c r="H55" i="32"/>
  <c r="G56" i="32"/>
  <c r="H59" i="32" l="1"/>
  <c r="E16" i="32"/>
  <c r="G60" i="32"/>
  <c r="H60" i="32" s="1"/>
  <c r="H56" i="32"/>
  <c r="E17" i="32"/>
  <c r="H61" i="32"/>
  <c r="E18" i="32"/>
  <c r="I18" i="32" l="1"/>
  <c r="H18" i="32"/>
  <c r="J18" i="32" s="1"/>
  <c r="I16" i="32"/>
  <c r="H16" i="32"/>
  <c r="E23" i="32"/>
  <c r="H17" i="32"/>
  <c r="I17" i="32"/>
  <c r="J16" i="32" l="1"/>
  <c r="H19" i="32"/>
  <c r="I19" i="32"/>
  <c r="I22" i="32" s="1"/>
  <c r="J17" i="32"/>
  <c r="E24" i="32"/>
  <c r="H23" i="32"/>
  <c r="I23" i="32"/>
  <c r="J23" i="32" l="1"/>
  <c r="J19" i="32"/>
  <c r="K19" i="32" s="1"/>
  <c r="H22" i="32"/>
  <c r="I24" i="32"/>
  <c r="I25" i="32" s="1"/>
  <c r="H24" i="32"/>
  <c r="E26" i="32"/>
  <c r="H26" i="32" l="1"/>
  <c r="I26" i="32"/>
  <c r="J22" i="32"/>
  <c r="H25" i="32"/>
  <c r="J25" i="32" s="1"/>
  <c r="K25" i="32" s="1"/>
  <c r="J24" i="32"/>
  <c r="J26" i="32" l="1"/>
  <c r="K26" i="32" s="1"/>
  <c r="G55" i="23" l="1"/>
  <c r="D26" i="23" l="1"/>
  <c r="H57" i="23" l="1"/>
  <c r="H56" i="23"/>
  <c r="H55" i="23"/>
  <c r="H53" i="23"/>
  <c r="G59" i="23"/>
  <c r="H59" i="23" s="1"/>
  <c r="G58" i="23"/>
  <c r="E21" i="23" s="1"/>
  <c r="H36" i="23"/>
  <c r="H35" i="23"/>
  <c r="H34" i="23"/>
  <c r="G23" i="23"/>
  <c r="F23" i="23"/>
  <c r="E23" i="23"/>
  <c r="G22" i="23"/>
  <c r="G29" i="23" s="1"/>
  <c r="F22" i="23"/>
  <c r="F29" i="23" s="1"/>
  <c r="G21" i="23"/>
  <c r="G31" i="23" s="1"/>
  <c r="F21" i="23"/>
  <c r="F31" i="23" s="1"/>
  <c r="G20" i="23"/>
  <c r="G28" i="23" s="1"/>
  <c r="F20" i="23"/>
  <c r="F28" i="23" s="1"/>
  <c r="E20" i="23"/>
  <c r="I23" i="23" l="1"/>
  <c r="I20" i="23"/>
  <c r="E22" i="23"/>
  <c r="H20" i="23"/>
  <c r="I21" i="23"/>
  <c r="E28" i="23"/>
  <c r="H21" i="23"/>
  <c r="G60" i="23"/>
  <c r="H60" i="23" s="1"/>
  <c r="H58" i="23"/>
  <c r="H23" i="23"/>
  <c r="J20" i="23" l="1"/>
  <c r="K20" i="23" s="1"/>
  <c r="J23" i="23"/>
  <c r="K23" i="23" s="1"/>
  <c r="J21" i="23"/>
  <c r="K21" i="23" s="1"/>
  <c r="I22" i="23"/>
  <c r="I24" i="23" s="1"/>
  <c r="H22" i="23"/>
  <c r="H24" i="23" s="1"/>
  <c r="H27" i="23" s="1"/>
  <c r="H28" i="23"/>
  <c r="E29" i="23"/>
  <c r="I28" i="23"/>
  <c r="J22" i="23" l="1"/>
  <c r="K22" i="23" s="1"/>
  <c r="J28" i="23"/>
  <c r="J24" i="23"/>
  <c r="K24" i="23" s="1"/>
  <c r="I27" i="23"/>
  <c r="I29" i="23"/>
  <c r="H29" i="23"/>
  <c r="H30" i="23" s="1"/>
  <c r="E31" i="23"/>
  <c r="I31" i="23" l="1"/>
  <c r="H31" i="23"/>
  <c r="J29" i="23"/>
  <c r="J27" i="23"/>
  <c r="I30" i="23"/>
  <c r="J30" i="23" s="1"/>
  <c r="K30" i="23" s="1"/>
  <c r="J31" i="23" l="1"/>
</calcChain>
</file>

<file path=xl/sharedStrings.xml><?xml version="1.0" encoding="utf-8"?>
<sst xmlns="http://schemas.openxmlformats.org/spreadsheetml/2006/main" count="232" uniqueCount="158">
  <si>
    <t>Electric energy use</t>
  </si>
  <si>
    <t>kWh</t>
  </si>
  <si>
    <t>Electric energy production</t>
  </si>
  <si>
    <t>Grid supply</t>
  </si>
  <si>
    <t>PV used for the building</t>
  </si>
  <si>
    <t>PV</t>
  </si>
  <si>
    <t>Grid</t>
  </si>
  <si>
    <t>Exported energy</t>
  </si>
  <si>
    <t>RER</t>
  </si>
  <si>
    <t>TOTAL STEP A</t>
  </si>
  <si>
    <r>
      <t>f</t>
    </r>
    <r>
      <rPr>
        <b/>
        <sz val="9"/>
        <color rgb="FFFF0000"/>
        <rFont val="Calibri"/>
        <family val="2"/>
        <scheme val="minor"/>
      </rPr>
      <t>Pnren</t>
    </r>
  </si>
  <si>
    <r>
      <t>f</t>
    </r>
    <r>
      <rPr>
        <b/>
        <sz val="9"/>
        <color rgb="FF00B050"/>
        <rFont val="Calibri"/>
        <family val="2"/>
        <scheme val="minor"/>
      </rPr>
      <t>Pren</t>
    </r>
  </si>
  <si>
    <r>
      <t>E</t>
    </r>
    <r>
      <rPr>
        <b/>
        <sz val="9"/>
        <color rgb="FFFF0000"/>
        <rFont val="Calibri"/>
        <family val="2"/>
        <scheme val="minor"/>
      </rPr>
      <t>Pnren</t>
    </r>
  </si>
  <si>
    <t>Kexp</t>
  </si>
  <si>
    <t>Energy performance</t>
  </si>
  <si>
    <t>Energy available ext.</t>
  </si>
  <si>
    <t>E</t>
  </si>
  <si>
    <t>+ Exported energy</t>
  </si>
  <si>
    <t>- Avoided grid gen</t>
  </si>
  <si>
    <t>&lt;-- Click on the selection arrows to increase/decrease values</t>
  </si>
  <si>
    <t>Primary energy factors</t>
  </si>
  <si>
    <r>
      <t>f</t>
    </r>
    <r>
      <rPr>
        <b/>
        <sz val="9"/>
        <rFont val="Calibri"/>
        <family val="2"/>
        <scheme val="minor"/>
      </rPr>
      <t>Ptot</t>
    </r>
  </si>
  <si>
    <r>
      <t>E</t>
    </r>
    <r>
      <rPr>
        <b/>
        <sz val="9"/>
        <rFont val="Calibri"/>
        <family val="2"/>
        <scheme val="minor"/>
      </rPr>
      <t>Ptot</t>
    </r>
  </si>
  <si>
    <t>Photovoltaic</t>
  </si>
  <si>
    <t>Grid electricity</t>
  </si>
  <si>
    <t>Heat use</t>
  </si>
  <si>
    <t>COP</t>
  </si>
  <si>
    <t>Heat from envirenment</t>
  </si>
  <si>
    <t>Environment heat</t>
  </si>
  <si>
    <t>HP</t>
  </si>
  <si>
    <t>+ Delivered energy</t>
  </si>
  <si>
    <t>- Exported energy</t>
  </si>
  <si>
    <t>+ Environment heat</t>
  </si>
  <si>
    <t>Please input the desired values:</t>
  </si>
  <si>
    <t>GREEN: renewable primary energy</t>
  </si>
  <si>
    <t>RED: non-renewable primary energy</t>
  </si>
  <si>
    <r>
      <t>f</t>
    </r>
    <r>
      <rPr>
        <b/>
        <sz val="8"/>
        <color rgb="FFFF0000"/>
        <rFont val="Calibri"/>
        <family val="2"/>
        <scheme val="minor"/>
      </rPr>
      <t>Pnren</t>
    </r>
  </si>
  <si>
    <r>
      <t>f</t>
    </r>
    <r>
      <rPr>
        <b/>
        <sz val="8"/>
        <color rgb="FF00B050"/>
        <rFont val="Calibri"/>
        <family val="2"/>
        <scheme val="minor"/>
      </rPr>
      <t>Pren</t>
    </r>
  </si>
  <si>
    <r>
      <t>E</t>
    </r>
    <r>
      <rPr>
        <b/>
        <sz val="8"/>
        <color rgb="FFFF0000"/>
        <rFont val="Calibri"/>
        <family val="2"/>
        <scheme val="minor"/>
      </rPr>
      <t>Pnren</t>
    </r>
  </si>
  <si>
    <r>
      <t>E</t>
    </r>
    <r>
      <rPr>
        <b/>
        <sz val="8"/>
        <color rgb="FF00B050"/>
        <rFont val="Calibri"/>
        <family val="2"/>
        <scheme val="minor"/>
      </rPr>
      <t>Pren</t>
    </r>
  </si>
  <si>
    <t>Gas</t>
  </si>
  <si>
    <t xml:space="preserve">         </t>
  </si>
  <si>
    <t>Heating need</t>
  </si>
  <si>
    <t>HP output</t>
  </si>
  <si>
    <t>Efficiency</t>
  </si>
  <si>
    <t>Heating needs</t>
  </si>
  <si>
    <r>
      <t>E</t>
    </r>
    <r>
      <rPr>
        <b/>
        <sz val="9"/>
        <color rgb="FF00B050"/>
        <rFont val="Calibri"/>
        <family val="2"/>
        <scheme val="minor"/>
      </rPr>
      <t>Pren</t>
    </r>
  </si>
  <si>
    <t>&lt;-- Please check to select Kexp=1, uncheck for Kexp=0</t>
  </si>
  <si>
    <t xml:space="preserve">Step "B"  </t>
  </si>
  <si>
    <t xml:space="preserve">Step "A"  </t>
  </si>
  <si>
    <t>This spreadsheet:</t>
  </si>
  <si>
    <t>This spreadsheet is part of a series, to support the implementation and use of the set of (CEN, ISO) EPB standards</t>
  </si>
  <si>
    <t>(see below)</t>
  </si>
  <si>
    <t>Main related standard(s):</t>
  </si>
  <si>
    <t>ISO 52000-1, Energy performance of buildings — Overarching EPB assessment — Part 1: General framework and procedures</t>
  </si>
  <si>
    <t>Spreadsheet created by:</t>
  </si>
  <si>
    <t>Laurent Socal (EPB Center expert)</t>
  </si>
  <si>
    <t>Contact:</t>
  </si>
  <si>
    <t>https://epb.center/contact/</t>
  </si>
  <si>
    <t>Date:</t>
  </si>
  <si>
    <r>
      <rPr>
        <sz val="11"/>
        <rFont val="Cambria"/>
        <family val="1"/>
      </rPr>
      <t xml:space="preserve">Replaces file: </t>
    </r>
    <r>
      <rPr>
        <sz val="11"/>
        <color rgb="FFFF0000"/>
        <rFont val="Cambria"/>
        <family val="1"/>
      </rPr>
      <t>--</t>
    </r>
  </si>
  <si>
    <t>Detailed info:</t>
  </si>
  <si>
    <t>See sheet "Explanation"</t>
  </si>
  <si>
    <t>The series of spreadsheets to support the implementation and use of the set of EPB standards:</t>
  </si>
  <si>
    <t>EPB spreadsheets:</t>
  </si>
  <si>
    <t>This spreadsheet is part of a series of spreadsheets to support the implementation and use of the set of (CEN, ISO) EPB standards</t>
  </si>
  <si>
    <t>Each of these spreadsheets complies with a specific template and follows specific rules</t>
  </si>
  <si>
    <t>Main purpose:</t>
  </si>
  <si>
    <t>The main purpose of these EPB spreadsheets is to support the implementation and use of the standards.</t>
  </si>
  <si>
    <t>They aim to demonstrate the validity of the calculation procedures and the required input and provided output data defined in the standard.</t>
  </si>
  <si>
    <t>They support the expert user of the standards, in particular those who want to review the content of the standard and those who want to translate the standard into software, to understand the correct interpretation of the formulae and calculation steps in the standard, or e.g. to explore the sensitivity for variations in input values.</t>
  </si>
  <si>
    <t>Some spreadsheets have been further developed to include more advanced features or to become more user friendly (see sheet "Explanation")</t>
  </si>
  <si>
    <t>Limitations:</t>
  </si>
  <si>
    <t>In general, these spreadsheets do not cover the full range of calculation options that are possible according to the standard to which it applies. This concerns e.g. the number of instances of a variable, the number of time intervals and/or special calculation cases.</t>
  </si>
  <si>
    <t>These spreadsheets cover only a single or a cluster of EPB standards and are not meant to perform a full energy performance calculation.</t>
  </si>
  <si>
    <t xml:space="preserve">Note also that these spreadsheets are mainly intended for testing and demonstration and therefore not aiming to be user friendly or to be protected against wrong or improper use. </t>
  </si>
  <si>
    <t>The spreadsheets related to the EPB standards are provided to demonstrate specific elements of the calculation procedures in the relevant standard(s). Consequently, they do not replace the EPB standards, but they shall be used along with the EPB standards.</t>
  </si>
  <si>
    <t>Responsible:</t>
  </si>
  <si>
    <t>In general, the preparation of the spreadsheet is a collective process in which several experts (including main developers of the standard) are involved</t>
  </si>
  <si>
    <t>See "Background" below for information on the first versions of (most of) these spreadsheets</t>
  </si>
  <si>
    <t>Acknowledgement:</t>
  </si>
  <si>
    <t>The EPB spreadsheets produced or upgraded after 2018 have been prepared under a contract with the European Union, represented by the European Commission (Service contract ENER/C3/2017-437/SI2-785.185). Start: 21 September 2018 for 3 years. 
See  "Background" for information on previous (2012-2017) versions of many of these spreadsheets</t>
  </si>
  <si>
    <t>Disclaimer:</t>
  </si>
  <si>
    <t>Although these spreadsheets have been developed with care, neither the authors or contributors warrant that the calculations and procedures in this spreadsheet are free of errors. The EPB Center expressly disclaims any liability or responsibility arising from use of this spreadsheet, or any consequences thereof. Any responsibility arising from the use of this spreadsheet lies with the user.</t>
  </si>
  <si>
    <t>The information and views set out in this document are those of the author(s) and do not necessarily reflect the official opinion of the European Union. Neither the European Union institutions and bodies nor any person acting on their behalf may be held responsible for the use which may be made of the information contained therein.</t>
  </si>
  <si>
    <t>Terms of use:</t>
  </si>
  <si>
    <t>The user is not allowed to redistribute a modified version of this spreadsheet.</t>
  </si>
  <si>
    <r>
      <t xml:space="preserve">The author(s) would appreciate your feed back on the spreadsheet (see </t>
    </r>
    <r>
      <rPr>
        <b/>
        <sz val="11"/>
        <rFont val="Cambria"/>
        <family val="1"/>
      </rPr>
      <t xml:space="preserve">Contact </t>
    </r>
    <r>
      <rPr>
        <sz val="11"/>
        <rFont val="Cambria"/>
        <family val="1"/>
      </rPr>
      <t>above)</t>
    </r>
  </si>
  <si>
    <t>More information:</t>
  </si>
  <si>
    <t>www.epb.center</t>
  </si>
  <si>
    <t>Background:</t>
  </si>
  <si>
    <t>First published versions of these spreadsheets were developed during 2012-2017, in the framework of the preparation and revision of the set of EN or ISO standards on the energy performance of buildings, to support the European "Energy Performance of Buildings Directive" recast 2010, under Mandate M/480 of the European Commission to CEN.</t>
  </si>
  <si>
    <t xml:space="preserve">These first versions were meant for use by  CEN and ISO Technical Committee(s) and the Working Group(s) working on the preparation or revision of the EPB-standard to which this spreadsheet applies. </t>
  </si>
  <si>
    <t>These first public versions of the spreadsheets were mainly intended to support checking  that all formulae in the standard under development were consistent and could be linked with other relevant (EPB) standards.</t>
  </si>
  <si>
    <t>Many of these spreadsheets have been developed parallel to the preparation of the set of EPB standards under the M/480 mandate from the European Commission (2012 - 2017) and do not necessarily reflect the final status of the standard.</t>
  </si>
  <si>
    <t xml:space="preserve">More information: </t>
  </si>
  <si>
    <t>https://epb.center/epb-standards/background/</t>
  </si>
  <si>
    <t>EPB standard:</t>
  </si>
  <si>
    <t>(EN) ISO 52000-1:2017</t>
  </si>
  <si>
    <t>Energy performance of buildings — Overarching EPB assessment — Part 1: General framework and procedures</t>
  </si>
  <si>
    <t>Responsible in ISO 
and/or CEN:</t>
  </si>
  <si>
    <t>CEN/TC 371 in collaboration with ISO/TC 163 
and TC 205 Joint Working Group on EPB standards</t>
  </si>
  <si>
    <t>Use</t>
  </si>
  <si>
    <t>-  either by typing a value in the cells with a yellow background</t>
  </si>
  <si>
    <t>-  or by pressing the up/down arrows of the selectors</t>
  </si>
  <si>
    <t xml:space="preserve">-  or by clicking on the tick-boxes </t>
  </si>
  <si>
    <t>Specific instruction is provided on the right of the diagrams, in the grey area,</t>
  </si>
  <si>
    <t>where applicable</t>
  </si>
  <si>
    <t>Color codes:</t>
  </si>
  <si>
    <t>Main features:</t>
  </si>
  <si>
    <t>This spreadsheet demonstrates the impacts of exported energy on energy performance</t>
  </si>
  <si>
    <t xml:space="preserve"> - impact of the choice about Kexp = 0,0 or 1,0</t>
  </si>
  <si>
    <t xml:space="preserve"> - impact and effects of the change of the calculation interval</t>
  </si>
  <si>
    <t xml:space="preserve"> - potential cross compensatrion between energy carriers</t>
  </si>
  <si>
    <t>See the accompanying short videos for more details (see links below)</t>
  </si>
  <si>
    <t>Time intervals</t>
  </si>
  <si>
    <t>These are demonstrations showing seasonal/yearly values</t>
  </si>
  <si>
    <t>and period:</t>
  </si>
  <si>
    <t>The effect of the calculation intervals are simulated via a matching factor, where relevant</t>
  </si>
  <si>
    <t>Main limitations:</t>
  </si>
  <si>
    <t>This spreadsheet is intended to demonstrate specific features of EN ISO 52000-1</t>
  </si>
  <si>
    <t xml:space="preserve">For a complete demonstration of the calculation procedure of EN ISO 52000-1, please refer to </t>
  </si>
  <si>
    <t>please refer to "Spreadsheets" section at  https://epb.center/documents/</t>
  </si>
  <si>
    <t>Protection:</t>
  </si>
  <si>
    <t xml:space="preserve">The sheets are protected without password to prevent unintentional disruption </t>
  </si>
  <si>
    <t>of the calculation chain. If you desire to modify the sheets, please remove the protection.</t>
  </si>
  <si>
    <r>
      <t>CEN ISO/TR 52000-2,</t>
    </r>
    <r>
      <rPr>
        <i/>
        <sz val="11"/>
        <color theme="1"/>
        <rFont val="Cambria"/>
        <family val="1"/>
      </rPr>
      <t xml:space="preserve"> Energy performance of buildings </t>
    </r>
  </si>
  <si>
    <t>— Energy performance of buildings — Overarching EPB assessment</t>
  </si>
  <si>
    <t>— Part 2: Explanation and justification of ISO 52000-1</t>
  </si>
  <si>
    <t>Published June 2017</t>
  </si>
  <si>
    <t>Links:</t>
  </si>
  <si>
    <t>https://epb.center/documents/iso-52000-1/</t>
  </si>
  <si>
    <t>includes also links to short videos, published articles and more</t>
  </si>
  <si>
    <t>https://epb.center/documents/isotr-52000-2/</t>
  </si>
  <si>
    <t>History of this spreadsheet</t>
  </si>
  <si>
    <t>Status:</t>
  </si>
  <si>
    <t>Published</t>
  </si>
  <si>
    <t>Date</t>
  </si>
  <si>
    <t>Developer</t>
  </si>
  <si>
    <t>Description</t>
  </si>
  <si>
    <t>Laurent Socal</t>
  </si>
  <si>
    <t>First public version</t>
  </si>
  <si>
    <t>STEP "A"</t>
  </si>
  <si>
    <t>STEP "B"</t>
  </si>
  <si>
    <t>&lt;-- input the desired primary energy weighting factor</t>
  </si>
  <si>
    <t>ONLY CALCULATION BELOW, DO NOT MODIFY</t>
  </si>
  <si>
    <t>Kexp = 1</t>
  </si>
  <si>
    <t>"Thermal efficiency" of the heating system means here ratio between needs and fuel input</t>
  </si>
  <si>
    <t>"System efficiency" would include also the effect of auxiliary energy</t>
  </si>
  <si>
    <t>&lt;-- input the desired weighting factor  for PV</t>
  </si>
  <si>
    <t>&lt;-- input the desired weighting factor for grid electricity</t>
  </si>
  <si>
    <t>&lt;-- input the desired weighting factor for gas</t>
  </si>
  <si>
    <t>Note: you may also test the effect of using biofuels by adapting the fuel weighting factor</t>
  </si>
  <si>
    <r>
      <t xml:space="preserve">Gas </t>
    </r>
    <r>
      <rPr>
        <i/>
        <sz val="10"/>
        <color theme="1"/>
        <rFont val="Calibri"/>
        <family val="2"/>
        <scheme val="minor"/>
      </rPr>
      <t>(or any other fuel)</t>
    </r>
  </si>
  <si>
    <t>Kexp = 1?</t>
  </si>
  <si>
    <r>
      <rPr>
        <sz val="11"/>
        <color rgb="FFFF0000"/>
        <rFont val="Cambria"/>
        <family val="1"/>
      </rPr>
      <t>2020-04-25</t>
    </r>
  </si>
  <si>
    <t>2020-04-25</t>
  </si>
  <si>
    <t>https://epb.center/documents/spreadsheet-exported-energy-explained/</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</si>
</sst>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50" x14ac:knownFonts="1">
    <font>
      <sz val="11"/>
      <color theme="1"/>
      <name val="Calibri"/>
      <family val="2"/>
      <scheme val="minor"/>
    </font>
    <font>
      <sz val="11"/>
      <color rgb="FFFF0000"/>
      <name val="Calibri"/>
      <family val="2"/>
      <scheme val="minor"/>
    </font>
    <font>
      <b/>
      <sz val="11"/>
      <color theme="1"/>
      <name val="Calibri"/>
      <family val="2"/>
      <scheme val="minor"/>
    </font>
    <font>
      <sz val="11"/>
      <name val="Calibri"/>
      <family val="2"/>
      <scheme val="minor"/>
    </font>
    <font>
      <sz val="11"/>
      <color rgb="FF00B050"/>
      <name val="Calibri"/>
      <family val="2"/>
      <scheme val="minor"/>
    </font>
    <font>
      <b/>
      <sz val="11"/>
      <color rgb="FFFF0000"/>
      <name val="Calibri"/>
      <family val="2"/>
      <scheme val="minor"/>
    </font>
    <font>
      <b/>
      <sz val="9"/>
      <color rgb="FFFF0000"/>
      <name val="Calibri"/>
      <family val="2"/>
      <scheme val="minor"/>
    </font>
    <font>
      <b/>
      <sz val="11"/>
      <color rgb="FF00B050"/>
      <name val="Calibri"/>
      <family val="2"/>
      <scheme val="minor"/>
    </font>
    <font>
      <b/>
      <sz val="9"/>
      <color rgb="FF00B050"/>
      <name val="Calibri"/>
      <family val="2"/>
      <scheme val="minor"/>
    </font>
    <font>
      <sz val="11"/>
      <color rgb="FF0070C0"/>
      <name val="Calibri"/>
      <family val="2"/>
      <scheme val="minor"/>
    </font>
    <font>
      <b/>
      <sz val="11"/>
      <name val="Calibri"/>
      <family val="2"/>
      <scheme val="minor"/>
    </font>
    <font>
      <b/>
      <sz val="9"/>
      <name val="Calibri"/>
      <family val="2"/>
      <scheme val="minor"/>
    </font>
    <font>
      <b/>
      <i/>
      <sz val="11"/>
      <color theme="1"/>
      <name val="Calibri"/>
      <family val="2"/>
      <scheme val="minor"/>
    </font>
    <font>
      <b/>
      <i/>
      <sz val="11"/>
      <color rgb="FFFF0000"/>
      <name val="Calibri"/>
      <family val="2"/>
      <scheme val="minor"/>
    </font>
    <font>
      <b/>
      <i/>
      <sz val="11"/>
      <color rgb="FF00B050"/>
      <name val="Calibri"/>
      <family val="2"/>
      <scheme val="minor"/>
    </font>
    <font>
      <b/>
      <i/>
      <sz val="11"/>
      <name val="Calibri"/>
      <family val="2"/>
      <scheme val="minor"/>
    </font>
    <font>
      <sz val="10"/>
      <color rgb="FF00B050"/>
      <name val="Calibri"/>
      <family val="2"/>
      <scheme val="minor"/>
    </font>
    <font>
      <sz val="10"/>
      <color rgb="FF0070C0"/>
      <name val="Calibri"/>
      <family val="2"/>
      <scheme val="minor"/>
    </font>
    <font>
      <sz val="10"/>
      <color rgb="FFFF0000"/>
      <name val="Calibri"/>
      <family val="2"/>
      <scheme val="minor"/>
    </font>
    <font>
      <sz val="14"/>
      <color theme="1"/>
      <name val="Calibri"/>
      <family val="2"/>
      <scheme val="minor"/>
    </font>
    <font>
      <sz val="11"/>
      <color rgb="FF92D050"/>
      <name val="Calibri"/>
      <family val="2"/>
      <scheme val="minor"/>
    </font>
    <font>
      <sz val="10"/>
      <color rgb="FF92D050"/>
      <name val="Calibri"/>
      <family val="2"/>
      <scheme val="minor"/>
    </font>
    <font>
      <sz val="8"/>
      <color theme="1"/>
      <name val="Calibri"/>
      <family val="2"/>
      <scheme val="minor"/>
    </font>
    <font>
      <b/>
      <sz val="11"/>
      <color theme="0" tint="-0.34998626667073579"/>
      <name val="Calibri"/>
      <family val="2"/>
      <scheme val="minor"/>
    </font>
    <font>
      <b/>
      <sz val="8"/>
      <color rgb="FFFF0000"/>
      <name val="Calibri"/>
      <family val="2"/>
      <scheme val="minor"/>
    </font>
    <font>
      <b/>
      <sz val="8"/>
      <color rgb="FF00B050"/>
      <name val="Calibri"/>
      <family val="2"/>
      <scheme val="minor"/>
    </font>
    <font>
      <sz val="10"/>
      <color theme="1"/>
      <name val="Calibri"/>
      <family val="2"/>
      <scheme val="minor"/>
    </font>
    <font>
      <b/>
      <sz val="12"/>
      <color theme="1"/>
      <name val="Calibri"/>
      <family val="2"/>
      <scheme val="minor"/>
    </font>
    <font>
      <i/>
      <sz val="10"/>
      <color theme="1"/>
      <name val="Calibri"/>
      <family val="2"/>
      <scheme val="minor"/>
    </font>
    <font>
      <sz val="11"/>
      <color theme="1"/>
      <name val="Calibri"/>
      <family val="2"/>
      <scheme val="minor"/>
    </font>
    <font>
      <u/>
      <sz val="11"/>
      <color theme="10"/>
      <name val="Calibri"/>
      <family val="2"/>
      <scheme val="minor"/>
    </font>
    <font>
      <sz val="10"/>
      <name val="Arial"/>
      <family val="2"/>
    </font>
    <font>
      <sz val="11"/>
      <name val="Cambria"/>
      <family val="1"/>
    </font>
    <font>
      <b/>
      <sz val="14"/>
      <name val="Cambria"/>
      <family val="1"/>
    </font>
    <font>
      <b/>
      <i/>
      <sz val="11"/>
      <name val="Cambria"/>
      <family val="1"/>
    </font>
    <font>
      <i/>
      <sz val="11"/>
      <name val="Cambria"/>
      <family val="1"/>
    </font>
    <font>
      <b/>
      <sz val="11"/>
      <name val="Cambria"/>
      <family val="1"/>
    </font>
    <font>
      <b/>
      <sz val="11"/>
      <color rgb="FFFF0000"/>
      <name val="Cambria"/>
      <family val="1"/>
    </font>
    <font>
      <sz val="11"/>
      <color rgb="FFFF0000"/>
      <name val="Cambria"/>
      <family val="1"/>
    </font>
    <font>
      <sz val="11"/>
      <color rgb="FF00B050"/>
      <name val="Cambria"/>
      <family val="1"/>
    </font>
    <font>
      <b/>
      <sz val="11"/>
      <color theme="1"/>
      <name val="Cambria"/>
      <family val="1"/>
    </font>
    <font>
      <sz val="11"/>
      <color theme="1"/>
      <name val="Cambria"/>
      <family val="1"/>
    </font>
    <font>
      <b/>
      <sz val="10"/>
      <color theme="1"/>
      <name val="Calibri"/>
      <family val="2"/>
      <scheme val="minor"/>
    </font>
    <font>
      <sz val="11"/>
      <color theme="1"/>
      <name val="Arial"/>
      <family val="2"/>
    </font>
    <font>
      <sz val="11"/>
      <color theme="1"/>
      <name val="Cambria"/>
      <family val="1"/>
      <scheme val="major"/>
    </font>
    <font>
      <i/>
      <sz val="11"/>
      <color theme="1"/>
      <name val="Cambria"/>
      <family val="1"/>
    </font>
    <font>
      <u/>
      <sz val="11"/>
      <color theme="10"/>
      <name val="Cambria"/>
      <family val="1"/>
    </font>
    <font>
      <b/>
      <sz val="14"/>
      <color theme="1"/>
      <name val="Calibri"/>
      <family val="2"/>
      <scheme val="minor"/>
    </font>
    <font>
      <sz val="9"/>
      <color theme="1"/>
      <name val="Calibri"/>
      <family val="2"/>
      <scheme val="minor"/>
    </font>
    <font>
      <i/>
      <sz val="9"/>
      <color theme="1"/>
      <name val="Calibri"/>
      <family val="2"/>
      <scheme val="minor"/>
    </font>
  </fonts>
  <fills count="9">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0" tint="-4.9989318521683403E-2"/>
        <bgColor indexed="64"/>
      </patternFill>
    </fill>
    <fill>
      <patternFill patternType="solid">
        <fgColor rgb="FFFFC000"/>
        <bgColor indexed="64"/>
      </patternFill>
    </fill>
    <fill>
      <patternFill patternType="solid">
        <fgColor theme="0" tint="-0.14999847407452621"/>
        <bgColor indexed="64"/>
      </patternFill>
    </fill>
  </fills>
  <borders count="109">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style="thin">
        <color indexed="64"/>
      </left>
      <right style="thin">
        <color indexed="64"/>
      </right>
      <top style="medium">
        <color indexed="64"/>
      </top>
      <bottom style="thin">
        <color indexed="64"/>
      </bottom>
      <diagonal/>
    </border>
    <border>
      <left style="medium">
        <color indexed="64"/>
      </left>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mediumDashed">
        <color indexed="64"/>
      </left>
      <right style="thin">
        <color indexed="64"/>
      </right>
      <top style="medium">
        <color indexed="64"/>
      </top>
      <bottom style="thin">
        <color indexed="64"/>
      </bottom>
      <diagonal/>
    </border>
    <border>
      <left style="mediumDashed">
        <color indexed="64"/>
      </left>
      <right style="thin">
        <color indexed="64"/>
      </right>
      <top style="thin">
        <color indexed="64"/>
      </top>
      <bottom style="thin">
        <color indexed="64"/>
      </bottom>
      <diagonal/>
    </border>
    <border>
      <left style="mediumDashed">
        <color indexed="64"/>
      </left>
      <right style="thin">
        <color indexed="64"/>
      </right>
      <top style="thin">
        <color indexed="64"/>
      </top>
      <bottom style="medium">
        <color indexed="64"/>
      </bottom>
      <diagonal/>
    </border>
    <border>
      <left/>
      <right/>
      <top style="medium">
        <color indexed="64"/>
      </top>
      <bottom/>
      <diagonal/>
    </border>
    <border>
      <left/>
      <right/>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Dashed">
        <color indexed="64"/>
      </left>
      <right style="mediumDashed">
        <color indexed="64"/>
      </right>
      <top style="medium">
        <color indexed="64"/>
      </top>
      <bottom style="thin">
        <color indexed="64"/>
      </bottom>
      <diagonal/>
    </border>
    <border>
      <left style="mediumDashed">
        <color indexed="64"/>
      </left>
      <right style="mediumDashed">
        <color indexed="64"/>
      </right>
      <top style="thin">
        <color indexed="64"/>
      </top>
      <bottom style="thin">
        <color indexed="64"/>
      </bottom>
      <diagonal/>
    </border>
    <border>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Dashed">
        <color indexed="64"/>
      </bottom>
      <diagonal/>
    </border>
    <border>
      <left style="thin">
        <color indexed="64"/>
      </left>
      <right/>
      <top style="thin">
        <color indexed="64"/>
      </top>
      <bottom style="mediumDashed">
        <color indexed="64"/>
      </bottom>
      <diagonal/>
    </border>
    <border>
      <left style="mediumDashed">
        <color indexed="64"/>
      </left>
      <right style="mediumDashed">
        <color indexed="64"/>
      </right>
      <top style="thin">
        <color indexed="64"/>
      </top>
      <bottom style="mediumDashed">
        <color indexed="64"/>
      </bottom>
      <diagonal/>
    </border>
    <border>
      <left/>
      <right style="thin">
        <color indexed="64"/>
      </right>
      <top style="thin">
        <color indexed="64"/>
      </top>
      <bottom style="mediumDashed">
        <color indexed="64"/>
      </bottom>
      <diagonal/>
    </border>
    <border>
      <left style="mediumDashed">
        <color indexed="64"/>
      </left>
      <right style="thin">
        <color indexed="64"/>
      </right>
      <top style="thin">
        <color indexed="64"/>
      </top>
      <bottom style="mediumDashed">
        <color indexed="64"/>
      </bottom>
      <diagonal/>
    </border>
    <border>
      <left/>
      <right style="mediumDashed">
        <color indexed="64"/>
      </right>
      <top style="medium">
        <color indexed="64"/>
      </top>
      <bottom style="thin">
        <color indexed="64"/>
      </bottom>
      <diagonal/>
    </border>
    <border>
      <left/>
      <right style="mediumDashed">
        <color indexed="64"/>
      </right>
      <top style="thin">
        <color indexed="64"/>
      </top>
      <bottom style="thin">
        <color indexed="64"/>
      </bottom>
      <diagonal/>
    </border>
    <border>
      <left/>
      <right style="mediumDashed">
        <color indexed="64"/>
      </right>
      <top style="thin">
        <color indexed="64"/>
      </top>
      <bottom style="medium">
        <color indexed="64"/>
      </bottom>
      <diagonal/>
    </border>
    <border>
      <left/>
      <right style="mediumDashed">
        <color indexed="64"/>
      </right>
      <top style="thin">
        <color indexed="64"/>
      </top>
      <bottom style="mediumDashed">
        <color indexed="64"/>
      </bottom>
      <diagonal/>
    </border>
    <border>
      <left style="thin">
        <color indexed="64"/>
      </left>
      <right style="thin">
        <color indexed="64"/>
      </right>
      <top style="thin">
        <color indexed="64"/>
      </top>
      <bottom style="mediumDashed">
        <color indexed="64"/>
      </bottom>
      <diagonal/>
    </border>
    <border>
      <left style="medium">
        <color indexed="64"/>
      </left>
      <right style="thin">
        <color indexed="64"/>
      </right>
      <top style="mediumDashed">
        <color indexed="64"/>
      </top>
      <bottom style="dashed">
        <color indexed="64"/>
      </bottom>
      <diagonal/>
    </border>
    <border>
      <left style="thin">
        <color indexed="64"/>
      </left>
      <right/>
      <top style="mediumDashed">
        <color indexed="64"/>
      </top>
      <bottom style="dashed">
        <color indexed="64"/>
      </bottom>
      <diagonal/>
    </border>
    <border>
      <left style="mediumDashed">
        <color indexed="64"/>
      </left>
      <right style="mediumDashed">
        <color indexed="64"/>
      </right>
      <top style="mediumDashed">
        <color indexed="64"/>
      </top>
      <bottom style="dashed">
        <color indexed="64"/>
      </bottom>
      <diagonal/>
    </border>
    <border>
      <left/>
      <right style="thin">
        <color indexed="64"/>
      </right>
      <top style="mediumDashed">
        <color indexed="64"/>
      </top>
      <bottom style="dashed">
        <color indexed="64"/>
      </bottom>
      <diagonal/>
    </border>
    <border>
      <left style="mediumDashed">
        <color indexed="64"/>
      </left>
      <right style="thin">
        <color indexed="64"/>
      </right>
      <top style="mediumDashed">
        <color indexed="64"/>
      </top>
      <bottom style="dashed">
        <color indexed="64"/>
      </bottom>
      <diagonal/>
    </border>
    <border>
      <left style="thin">
        <color indexed="64"/>
      </left>
      <right style="thin">
        <color indexed="64"/>
      </right>
      <top style="mediumDashed">
        <color indexed="64"/>
      </top>
      <bottom style="dashed">
        <color indexed="64"/>
      </bottom>
      <diagonal/>
    </border>
    <border>
      <left/>
      <right style="mediumDashed">
        <color indexed="64"/>
      </right>
      <top style="mediumDashed">
        <color indexed="64"/>
      </top>
      <bottom style="dashed">
        <color indexed="64"/>
      </bottom>
      <diagonal/>
    </border>
    <border>
      <left style="thin">
        <color indexed="64"/>
      </left>
      <right/>
      <top style="dashed">
        <color indexed="64"/>
      </top>
      <bottom style="medium">
        <color indexed="64"/>
      </bottom>
      <diagonal/>
    </border>
    <border>
      <left style="mediumDashed">
        <color indexed="64"/>
      </left>
      <right style="mediumDashed">
        <color indexed="64"/>
      </right>
      <top style="dashed">
        <color indexed="64"/>
      </top>
      <bottom style="medium">
        <color indexed="64"/>
      </bottom>
      <diagonal/>
    </border>
    <border>
      <left/>
      <right style="thin">
        <color indexed="64"/>
      </right>
      <top style="dashed">
        <color indexed="64"/>
      </top>
      <bottom style="medium">
        <color indexed="64"/>
      </bottom>
      <diagonal/>
    </border>
    <border>
      <left style="mediumDashed">
        <color indexed="64"/>
      </left>
      <right style="thin">
        <color indexed="64"/>
      </right>
      <top style="dashed">
        <color indexed="64"/>
      </top>
      <bottom style="medium">
        <color indexed="64"/>
      </bottom>
      <diagonal/>
    </border>
    <border>
      <left style="thin">
        <color indexed="64"/>
      </left>
      <right style="thin">
        <color indexed="64"/>
      </right>
      <top style="dashed">
        <color indexed="64"/>
      </top>
      <bottom style="medium">
        <color indexed="64"/>
      </bottom>
      <diagonal/>
    </border>
    <border>
      <left/>
      <right style="mediumDashed">
        <color indexed="64"/>
      </right>
      <top style="dashed">
        <color indexed="64"/>
      </top>
      <bottom style="medium">
        <color indexed="64"/>
      </bottom>
      <diagonal/>
    </border>
    <border>
      <left style="medium">
        <color indexed="64"/>
      </left>
      <right/>
      <top style="dashed">
        <color indexed="64"/>
      </top>
      <bottom style="medium">
        <color indexed="64"/>
      </bottom>
      <diagonal/>
    </border>
    <border>
      <left style="thick">
        <color indexed="64"/>
      </left>
      <right style="thick">
        <color indexed="64"/>
      </right>
      <top style="thin">
        <color indexed="64"/>
      </top>
      <bottom style="thin">
        <color indexed="64"/>
      </bottom>
      <diagonal/>
    </border>
    <border>
      <left style="thick">
        <color indexed="64"/>
      </left>
      <right style="thick">
        <color indexed="64"/>
      </right>
      <top style="thin">
        <color indexed="64"/>
      </top>
      <bottom style="thick">
        <color indexed="64"/>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style="medium">
        <color indexed="64"/>
      </left>
      <right/>
      <top/>
      <bottom/>
      <diagonal/>
    </border>
    <border>
      <left/>
      <right style="medium">
        <color indexed="64"/>
      </right>
      <top/>
      <bottom/>
      <diagonal/>
    </border>
    <border>
      <left/>
      <right style="medium">
        <color indexed="64"/>
      </right>
      <top/>
      <bottom style="medium">
        <color indexed="64"/>
      </bottom>
      <diagonal/>
    </border>
    <border>
      <left style="dotted">
        <color indexed="64"/>
      </left>
      <right style="medium">
        <color indexed="64"/>
      </right>
      <top style="medium">
        <color indexed="64"/>
      </top>
      <bottom style="thin">
        <color indexed="64"/>
      </bottom>
      <diagonal/>
    </border>
    <border>
      <left style="dotted">
        <color indexed="64"/>
      </left>
      <right style="medium">
        <color indexed="64"/>
      </right>
      <top style="thin">
        <color indexed="64"/>
      </top>
      <bottom style="thin">
        <color indexed="64"/>
      </bottom>
      <diagonal/>
    </border>
    <border>
      <left style="dotted">
        <color indexed="64"/>
      </left>
      <right style="medium">
        <color indexed="64"/>
      </right>
      <top style="thin">
        <color indexed="64"/>
      </top>
      <bottom style="mediumDashed">
        <color indexed="64"/>
      </bottom>
      <diagonal/>
    </border>
    <border>
      <left style="dotted">
        <color indexed="64"/>
      </left>
      <right style="medium">
        <color indexed="64"/>
      </right>
      <top style="mediumDashed">
        <color indexed="64"/>
      </top>
      <bottom style="dashed">
        <color indexed="64"/>
      </bottom>
      <diagonal/>
    </border>
    <border>
      <left style="dotted">
        <color indexed="64"/>
      </left>
      <right style="medium">
        <color indexed="64"/>
      </right>
      <top style="dashed">
        <color indexed="64"/>
      </top>
      <bottom style="medium">
        <color indexed="64"/>
      </bottom>
      <diagonal/>
    </border>
    <border>
      <left style="medium">
        <color indexed="64"/>
      </left>
      <right/>
      <top style="thin">
        <color indexed="64"/>
      </top>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mediumDashed">
        <color indexed="64"/>
      </left>
      <right/>
      <top/>
      <bottom/>
      <diagonal/>
    </border>
    <border>
      <left style="thick">
        <color indexed="64"/>
      </left>
      <right style="thick">
        <color indexed="64"/>
      </right>
      <top/>
      <bottom style="thin">
        <color indexed="64"/>
      </bottom>
      <diagonal/>
    </border>
    <border>
      <left style="mediumDashed">
        <color indexed="64"/>
      </left>
      <right style="thin">
        <color indexed="64"/>
      </right>
      <top/>
      <bottom style="thin">
        <color indexed="64"/>
      </bottom>
      <diagonal/>
    </border>
    <border>
      <left style="thin">
        <color indexed="64"/>
      </left>
      <right style="thin">
        <color indexed="64"/>
      </right>
      <top/>
      <bottom style="thin">
        <color indexed="64"/>
      </bottom>
      <diagonal/>
    </border>
    <border>
      <left/>
      <right style="mediumDashed">
        <color indexed="64"/>
      </right>
      <top/>
      <bottom style="thin">
        <color indexed="64"/>
      </bottom>
      <diagonal/>
    </border>
    <border>
      <left/>
      <right style="medium">
        <color indexed="64"/>
      </right>
      <top/>
      <bottom style="thin">
        <color indexed="64"/>
      </bottom>
      <diagonal/>
    </border>
    <border>
      <left/>
      <right style="medium">
        <color indexed="64"/>
      </right>
      <top style="medium">
        <color indexed="64"/>
      </top>
      <bottom style="medium">
        <color indexed="64"/>
      </bottom>
      <diagonal/>
    </border>
    <border>
      <left style="medium">
        <color indexed="64"/>
      </left>
      <right/>
      <top style="mediumDashed">
        <color indexed="64"/>
      </top>
      <bottom style="dashed">
        <color indexed="64"/>
      </bottom>
      <diagonal/>
    </border>
    <border>
      <left style="thick">
        <color indexed="64"/>
      </left>
      <right style="thick">
        <color indexed="64"/>
      </right>
      <top style="thick">
        <color indexed="64"/>
      </top>
      <bottom style="thin">
        <color indexed="64"/>
      </bottom>
      <diagonal/>
    </border>
    <border>
      <left style="medium">
        <color indexed="64"/>
      </left>
      <right style="thin">
        <color indexed="64"/>
      </right>
      <top style="thin">
        <color indexed="64"/>
      </top>
      <bottom/>
      <diagonal/>
    </border>
    <border>
      <left style="thick">
        <color indexed="64"/>
      </left>
      <right style="thick">
        <color indexed="64"/>
      </right>
      <top style="thin">
        <color indexed="64"/>
      </top>
      <bottom/>
      <diagonal/>
    </border>
    <border>
      <left/>
      <right style="medium">
        <color indexed="64"/>
      </right>
      <top style="thin">
        <color indexed="64"/>
      </top>
      <bottom style="mediumDashed">
        <color indexed="64"/>
      </bottom>
      <diagonal/>
    </border>
    <border>
      <left/>
      <right style="medium">
        <color indexed="64"/>
      </right>
      <top style="mediumDashed">
        <color indexed="64"/>
      </top>
      <bottom style="dashed">
        <color indexed="64"/>
      </bottom>
      <diagonal/>
    </border>
    <border>
      <left/>
      <right style="medium">
        <color indexed="64"/>
      </right>
      <top style="dashed">
        <color indexed="64"/>
      </top>
      <bottom style="medium">
        <color indexed="64"/>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style="medium">
        <color indexed="64"/>
      </right>
      <top style="thin">
        <color indexed="64"/>
      </top>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medium">
        <color indexed="64"/>
      </bottom>
      <diagonal/>
    </border>
    <border>
      <left style="medium">
        <color indexed="64"/>
      </left>
      <right style="thin">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hair">
        <color indexed="64"/>
      </top>
      <bottom/>
      <diagonal/>
    </border>
    <border>
      <left/>
      <right/>
      <top style="hair">
        <color indexed="64"/>
      </top>
      <bottom/>
      <diagonal/>
    </border>
    <border>
      <left/>
      <right style="thin">
        <color indexed="64"/>
      </right>
      <top style="hair">
        <color indexed="64"/>
      </top>
      <bottom/>
      <diagonal/>
    </border>
  </borders>
  <cellStyleXfs count="5">
    <xf numFmtId="0" fontId="0" fillId="0" borderId="0"/>
    <xf numFmtId="0" fontId="30" fillId="0" borderId="0" applyNumberFormat="0" applyFill="0" applyBorder="0" applyAlignment="0" applyProtection="0"/>
    <xf numFmtId="0" fontId="31" fillId="0" borderId="0"/>
    <xf numFmtId="0" fontId="29" fillId="0" borderId="0"/>
    <xf numFmtId="0" fontId="43" fillId="0" borderId="0"/>
  </cellStyleXfs>
  <cellXfs count="315">
    <xf numFmtId="0" fontId="0" fillId="0" borderId="0" xfId="0"/>
    <xf numFmtId="0" fontId="0" fillId="2" borderId="0" xfId="0" applyFill="1"/>
    <xf numFmtId="0" fontId="0" fillId="0" borderId="0" xfId="0" applyAlignment="1">
      <alignment horizontal="center"/>
    </xf>
    <xf numFmtId="0" fontId="4" fillId="2" borderId="1" xfId="0" applyFont="1" applyFill="1" applyBorder="1" applyAlignment="1">
      <alignment horizontal="center"/>
    </xf>
    <xf numFmtId="0" fontId="0" fillId="2" borderId="2" xfId="0" applyFill="1" applyBorder="1"/>
    <xf numFmtId="0" fontId="7" fillId="2" borderId="3" xfId="0" applyFont="1" applyFill="1" applyBorder="1" applyAlignment="1">
      <alignment horizontal="center"/>
    </xf>
    <xf numFmtId="0" fontId="0" fillId="2" borderId="4" xfId="0" applyFill="1" applyBorder="1"/>
    <xf numFmtId="0" fontId="4" fillId="2" borderId="9" xfId="0" applyFont="1" applyFill="1" applyBorder="1" applyAlignment="1">
      <alignment horizontal="center"/>
    </xf>
    <xf numFmtId="164" fontId="4" fillId="2" borderId="9" xfId="0" applyNumberFormat="1" applyFont="1" applyFill="1" applyBorder="1" applyAlignment="1">
      <alignment horizontal="center"/>
    </xf>
    <xf numFmtId="0" fontId="0" fillId="2" borderId="12" xfId="0" applyFill="1" applyBorder="1" applyAlignment="1">
      <alignment horizontal="center"/>
    </xf>
    <xf numFmtId="0" fontId="0" fillId="2" borderId="17" xfId="0" applyFill="1" applyBorder="1"/>
    <xf numFmtId="0" fontId="0" fillId="2" borderId="18" xfId="0" applyFill="1" applyBorder="1"/>
    <xf numFmtId="0" fontId="5" fillId="2" borderId="19" xfId="0" applyFont="1" applyFill="1" applyBorder="1" applyAlignment="1">
      <alignment horizontal="center"/>
    </xf>
    <xf numFmtId="0" fontId="1" fillId="2" borderId="20" xfId="0" applyFont="1" applyFill="1" applyBorder="1" applyAlignment="1">
      <alignment horizontal="center"/>
    </xf>
    <xf numFmtId="164" fontId="1" fillId="2" borderId="20" xfId="0" applyNumberFormat="1" applyFont="1" applyFill="1" applyBorder="1" applyAlignment="1">
      <alignment horizontal="center"/>
    </xf>
    <xf numFmtId="3" fontId="2" fillId="2" borderId="23" xfId="0" applyNumberFormat="1" applyFont="1" applyFill="1" applyBorder="1" applyAlignment="1">
      <alignment horizontal="center"/>
    </xf>
    <xf numFmtId="0" fontId="1" fillId="2" borderId="15" xfId="0" applyFont="1" applyFill="1" applyBorder="1" applyAlignment="1">
      <alignment horizontal="center"/>
    </xf>
    <xf numFmtId="3" fontId="1" fillId="2" borderId="15" xfId="0" applyNumberFormat="1" applyFont="1" applyFill="1" applyBorder="1" applyAlignment="1">
      <alignment horizontal="center"/>
    </xf>
    <xf numFmtId="164" fontId="5" fillId="2" borderId="20" xfId="0" applyNumberFormat="1" applyFont="1" applyFill="1" applyBorder="1" applyAlignment="1">
      <alignment horizontal="center"/>
    </xf>
    <xf numFmtId="164" fontId="7" fillId="2" borderId="9" xfId="0" applyNumberFormat="1" applyFont="1" applyFill="1" applyBorder="1" applyAlignment="1">
      <alignment horizontal="center"/>
    </xf>
    <xf numFmtId="0" fontId="2" fillId="2" borderId="25" xfId="0" applyFont="1" applyFill="1" applyBorder="1"/>
    <xf numFmtId="0" fontId="0" fillId="2" borderId="8" xfId="0" applyFill="1" applyBorder="1"/>
    <xf numFmtId="0" fontId="0" fillId="2" borderId="22" xfId="0" applyFill="1" applyBorder="1" applyAlignment="1">
      <alignment horizontal="center"/>
    </xf>
    <xf numFmtId="0" fontId="0" fillId="2" borderId="19" xfId="0" applyFill="1" applyBorder="1" applyAlignment="1">
      <alignment horizontal="center"/>
    </xf>
    <xf numFmtId="0" fontId="0" fillId="2" borderId="8" xfId="0" applyFill="1" applyBorder="1" applyAlignment="1">
      <alignment horizontal="center"/>
    </xf>
    <xf numFmtId="3" fontId="5" fillId="2" borderId="14" xfId="0" applyNumberFormat="1" applyFont="1" applyFill="1" applyBorder="1" applyAlignment="1">
      <alignment horizontal="center"/>
    </xf>
    <xf numFmtId="3" fontId="2" fillId="2" borderId="28" xfId="0" applyNumberFormat="1" applyFont="1" applyFill="1" applyBorder="1" applyAlignment="1">
      <alignment horizontal="center"/>
    </xf>
    <xf numFmtId="164" fontId="1" fillId="2" borderId="29" xfId="0" applyNumberFormat="1" applyFont="1" applyFill="1" applyBorder="1" applyAlignment="1">
      <alignment horizontal="center"/>
    </xf>
    <xf numFmtId="164" fontId="4" fillId="2" borderId="27" xfId="0" applyNumberFormat="1" applyFont="1" applyFill="1" applyBorder="1" applyAlignment="1">
      <alignment horizontal="center"/>
    </xf>
    <xf numFmtId="3" fontId="1" fillId="2" borderId="30" xfId="0" applyNumberFormat="1" applyFont="1" applyFill="1" applyBorder="1" applyAlignment="1">
      <alignment horizontal="center"/>
    </xf>
    <xf numFmtId="3" fontId="4" fillId="2" borderId="1" xfId="0" applyNumberFormat="1" applyFont="1" applyFill="1" applyBorder="1" applyAlignment="1">
      <alignment horizontal="center"/>
    </xf>
    <xf numFmtId="3" fontId="7" fillId="2" borderId="3" xfId="0" applyNumberFormat="1" applyFont="1" applyFill="1" applyBorder="1" applyAlignment="1">
      <alignment horizontal="center"/>
    </xf>
    <xf numFmtId="3" fontId="4" fillId="2" borderId="35" xfId="0" applyNumberFormat="1" applyFont="1" applyFill="1" applyBorder="1" applyAlignment="1">
      <alignment horizontal="center"/>
    </xf>
    <xf numFmtId="0" fontId="3" fillId="2" borderId="32" xfId="0" applyFont="1" applyFill="1" applyBorder="1" applyAlignment="1">
      <alignment horizontal="center"/>
    </xf>
    <xf numFmtId="3" fontId="3" fillId="2" borderId="32" xfId="0" applyNumberFormat="1" applyFont="1" applyFill="1" applyBorder="1" applyAlignment="1">
      <alignment horizontal="center"/>
    </xf>
    <xf numFmtId="3" fontId="10" fillId="2" borderId="31" xfId="0" applyNumberFormat="1" applyFont="1" applyFill="1" applyBorder="1" applyAlignment="1">
      <alignment horizontal="center"/>
    </xf>
    <xf numFmtId="3" fontId="3" fillId="2" borderId="34" xfId="0" applyNumberFormat="1" applyFont="1" applyFill="1" applyBorder="1" applyAlignment="1">
      <alignment horizontal="center"/>
    </xf>
    <xf numFmtId="0" fontId="2" fillId="4" borderId="36" xfId="0" applyFont="1" applyFill="1" applyBorder="1"/>
    <xf numFmtId="0" fontId="0" fillId="4" borderId="37" xfId="0" applyFill="1" applyBorder="1"/>
    <xf numFmtId="0" fontId="0" fillId="4" borderId="38" xfId="0" applyFill="1" applyBorder="1" applyAlignment="1">
      <alignment horizontal="center"/>
    </xf>
    <xf numFmtId="0" fontId="0" fillId="4" borderId="39" xfId="0" applyFill="1" applyBorder="1" applyAlignment="1">
      <alignment horizontal="center"/>
    </xf>
    <xf numFmtId="0" fontId="0" fillId="4" borderId="37" xfId="0" applyFill="1" applyBorder="1" applyAlignment="1">
      <alignment horizontal="center"/>
    </xf>
    <xf numFmtId="3" fontId="5" fillId="4" borderId="40" xfId="0" applyNumberFormat="1" applyFont="1" applyFill="1" applyBorder="1" applyAlignment="1">
      <alignment horizontal="center"/>
    </xf>
    <xf numFmtId="3" fontId="7" fillId="4" borderId="41" xfId="0" applyNumberFormat="1" applyFont="1" applyFill="1" applyBorder="1" applyAlignment="1">
      <alignment horizontal="center"/>
    </xf>
    <xf numFmtId="3" fontId="10" fillId="4" borderId="42" xfId="0" applyNumberFormat="1" applyFont="1" applyFill="1" applyBorder="1" applyAlignment="1">
      <alignment horizontal="center"/>
    </xf>
    <xf numFmtId="0" fontId="2" fillId="4" borderId="49" xfId="0" applyFont="1" applyFill="1" applyBorder="1"/>
    <xf numFmtId="0" fontId="0" fillId="4" borderId="48" xfId="0" applyFill="1" applyBorder="1"/>
    <xf numFmtId="3" fontId="0" fillId="4" borderId="44" xfId="0" applyNumberFormat="1" applyFill="1" applyBorder="1" applyAlignment="1">
      <alignment horizontal="center"/>
    </xf>
    <xf numFmtId="164" fontId="0" fillId="4" borderId="45" xfId="0" applyNumberFormat="1" applyFill="1" applyBorder="1" applyAlignment="1">
      <alignment horizontal="center"/>
    </xf>
    <xf numFmtId="164" fontId="0" fillId="4" borderId="43" xfId="0" applyNumberFormat="1" applyFill="1" applyBorder="1" applyAlignment="1">
      <alignment horizontal="center"/>
    </xf>
    <xf numFmtId="3" fontId="5" fillId="4" borderId="46" xfId="0" applyNumberFormat="1" applyFont="1" applyFill="1" applyBorder="1" applyAlignment="1">
      <alignment horizontal="center"/>
    </xf>
    <xf numFmtId="3" fontId="7" fillId="4" borderId="47" xfId="0" applyNumberFormat="1" applyFont="1" applyFill="1" applyBorder="1" applyAlignment="1">
      <alignment horizontal="center"/>
    </xf>
    <xf numFmtId="3" fontId="10" fillId="4" borderId="48" xfId="0" applyNumberFormat="1" applyFont="1" applyFill="1" applyBorder="1" applyAlignment="1">
      <alignment horizontal="center"/>
    </xf>
    <xf numFmtId="0" fontId="12" fillId="5" borderId="6" xfId="0" applyFont="1" applyFill="1" applyBorder="1"/>
    <xf numFmtId="0" fontId="12" fillId="5" borderId="10" xfId="0" applyFont="1" applyFill="1" applyBorder="1"/>
    <xf numFmtId="0" fontId="12" fillId="5" borderId="21" xfId="0" applyFont="1" applyFill="1" applyBorder="1" applyAlignment="1">
      <alignment horizontal="center"/>
    </xf>
    <xf numFmtId="0" fontId="12" fillId="5" borderId="10" xfId="0" applyFont="1" applyFill="1" applyBorder="1" applyAlignment="1">
      <alignment horizontal="center"/>
    </xf>
    <xf numFmtId="3" fontId="13" fillId="5" borderId="16" xfId="0" applyNumberFormat="1" applyFont="1" applyFill="1" applyBorder="1" applyAlignment="1">
      <alignment horizontal="center"/>
    </xf>
    <xf numFmtId="3" fontId="14" fillId="5" borderId="7" xfId="0" applyNumberFormat="1" applyFont="1" applyFill="1" applyBorder="1" applyAlignment="1">
      <alignment horizontal="center"/>
    </xf>
    <xf numFmtId="3" fontId="15" fillId="5" borderId="33" xfId="0" applyNumberFormat="1" applyFont="1" applyFill="1" applyBorder="1" applyAlignment="1">
      <alignment horizontal="center"/>
    </xf>
    <xf numFmtId="2" fontId="12" fillId="5" borderId="13" xfId="0" applyNumberFormat="1" applyFont="1" applyFill="1" applyBorder="1" applyAlignment="1">
      <alignment horizontal="center"/>
    </xf>
    <xf numFmtId="0" fontId="9" fillId="2" borderId="5" xfId="0" quotePrefix="1" applyFont="1" applyFill="1" applyBorder="1"/>
    <xf numFmtId="0" fontId="9" fillId="2" borderId="26" xfId="0" quotePrefix="1" applyFont="1" applyFill="1" applyBorder="1"/>
    <xf numFmtId="0" fontId="0" fillId="2" borderId="50" xfId="0" applyFill="1" applyBorder="1" applyAlignment="1">
      <alignment horizontal="center"/>
    </xf>
    <xf numFmtId="3" fontId="2" fillId="2" borderId="50" xfId="0" applyNumberFormat="1" applyFont="1" applyFill="1" applyBorder="1" applyAlignment="1">
      <alignment horizontal="center"/>
    </xf>
    <xf numFmtId="0" fontId="12" fillId="5" borderId="51" xfId="0" applyFont="1" applyFill="1" applyBorder="1" applyAlignment="1">
      <alignment horizontal="center"/>
    </xf>
    <xf numFmtId="0" fontId="2" fillId="3" borderId="2" xfId="0" applyFont="1" applyFill="1" applyBorder="1"/>
    <xf numFmtId="0" fontId="0" fillId="2" borderId="20" xfId="0" applyFill="1" applyBorder="1"/>
    <xf numFmtId="0" fontId="0" fillId="2" borderId="54" xfId="0" applyFill="1" applyBorder="1"/>
    <xf numFmtId="0" fontId="0" fillId="2" borderId="55" xfId="0" applyFill="1" applyBorder="1"/>
    <xf numFmtId="0" fontId="0" fillId="2" borderId="56" xfId="0" applyFill="1" applyBorder="1"/>
    <xf numFmtId="0" fontId="0" fillId="2" borderId="19" xfId="0" applyFill="1" applyBorder="1"/>
    <xf numFmtId="0" fontId="10" fillId="2" borderId="11" xfId="0" applyFont="1" applyFill="1" applyBorder="1" applyAlignment="1">
      <alignment horizontal="center"/>
    </xf>
    <xf numFmtId="0" fontId="0" fillId="2" borderId="57" xfId="0" applyFill="1" applyBorder="1"/>
    <xf numFmtId="0" fontId="0" fillId="2" borderId="59" xfId="0" applyFill="1" applyBorder="1"/>
    <xf numFmtId="0" fontId="0" fillId="2" borderId="60" xfId="0" applyFill="1" applyBorder="1"/>
    <xf numFmtId="2" fontId="0" fillId="2" borderId="58" xfId="0" applyNumberFormat="1" applyFill="1" applyBorder="1" applyAlignment="1">
      <alignment horizontal="center"/>
    </xf>
    <xf numFmtId="0" fontId="0" fillId="2" borderId="62" xfId="0" applyFill="1" applyBorder="1"/>
    <xf numFmtId="0" fontId="0" fillId="2" borderId="63" xfId="0" applyFill="1" applyBorder="1"/>
    <xf numFmtId="0" fontId="0" fillId="2" borderId="24" xfId="0" applyFill="1" applyBorder="1"/>
    <xf numFmtId="0" fontId="0" fillId="2" borderId="64" xfId="0" applyFill="1" applyBorder="1"/>
    <xf numFmtId="0" fontId="0" fillId="2" borderId="65" xfId="0" applyFill="1" applyBorder="1"/>
    <xf numFmtId="0" fontId="0" fillId="2" borderId="66" xfId="0" applyFill="1" applyBorder="1"/>
    <xf numFmtId="2" fontId="2" fillId="2" borderId="67" xfId="0" applyNumberFormat="1" applyFont="1" applyFill="1" applyBorder="1" applyAlignment="1">
      <alignment horizontal="center"/>
    </xf>
    <xf numFmtId="0" fontId="0" fillId="2" borderId="68" xfId="0" applyFill="1" applyBorder="1" applyAlignment="1">
      <alignment horizontal="center"/>
    </xf>
    <xf numFmtId="0" fontId="0" fillId="2" borderId="69" xfId="0" applyFill="1" applyBorder="1" applyAlignment="1">
      <alignment horizontal="center"/>
    </xf>
    <xf numFmtId="2" fontId="2" fillId="4" borderId="70" xfId="0" applyNumberFormat="1" applyFont="1" applyFill="1" applyBorder="1" applyAlignment="1">
      <alignment horizontal="center"/>
    </xf>
    <xf numFmtId="2" fontId="2" fillId="4" borderId="71" xfId="0" applyNumberFormat="1" applyFont="1" applyFill="1" applyBorder="1" applyAlignment="1">
      <alignment horizontal="center"/>
    </xf>
    <xf numFmtId="3" fontId="0" fillId="0" borderId="0" xfId="0" applyNumberFormat="1" applyAlignment="1">
      <alignment horizontal="center"/>
    </xf>
    <xf numFmtId="0" fontId="0" fillId="2" borderId="72" xfId="0" applyFill="1" applyBorder="1"/>
    <xf numFmtId="0" fontId="0" fillId="2" borderId="73" xfId="0" applyFill="1" applyBorder="1"/>
    <xf numFmtId="0" fontId="16" fillId="2" borderId="9" xfId="0" applyFont="1" applyFill="1" applyBorder="1" applyAlignment="1">
      <alignment horizontal="center"/>
    </xf>
    <xf numFmtId="0" fontId="17" fillId="2" borderId="9" xfId="0" applyFont="1" applyFill="1" applyBorder="1" applyAlignment="1">
      <alignment horizontal="center"/>
    </xf>
    <xf numFmtId="0" fontId="21" fillId="2" borderId="9" xfId="0" applyFont="1" applyFill="1" applyBorder="1" applyAlignment="1">
      <alignment horizontal="center"/>
    </xf>
    <xf numFmtId="0" fontId="18" fillId="2" borderId="9" xfId="0" applyFont="1" applyFill="1" applyBorder="1" applyAlignment="1">
      <alignment horizontal="center"/>
    </xf>
    <xf numFmtId="0" fontId="17" fillId="2" borderId="27" xfId="0" applyFont="1" applyFill="1" applyBorder="1" applyAlignment="1">
      <alignment horizontal="center"/>
    </xf>
    <xf numFmtId="0" fontId="4" fillId="2" borderId="5" xfId="0" quotePrefix="1" applyFont="1" applyFill="1" applyBorder="1"/>
    <xf numFmtId="0" fontId="1" fillId="2" borderId="5" xfId="0" quotePrefix="1" applyFont="1" applyFill="1" applyBorder="1"/>
    <xf numFmtId="0" fontId="20" fillId="2" borderId="5" xfId="0" quotePrefix="1" applyFont="1" applyFill="1" applyBorder="1"/>
    <xf numFmtId="0" fontId="0" fillId="6" borderId="0" xfId="0" applyFill="1"/>
    <xf numFmtId="0" fontId="2" fillId="6" borderId="0" xfId="0" applyFont="1" applyFill="1"/>
    <xf numFmtId="0" fontId="0" fillId="2" borderId="73" xfId="0" applyFill="1" applyBorder="1" applyAlignment="1">
      <alignment vertical="center"/>
    </xf>
    <xf numFmtId="0" fontId="0" fillId="2" borderId="53" xfId="0" applyFill="1" applyBorder="1" applyAlignment="1">
      <alignment vertical="center"/>
    </xf>
    <xf numFmtId="0" fontId="0" fillId="2" borderId="0" xfId="0" applyFill="1" applyAlignment="1">
      <alignment vertical="center"/>
    </xf>
    <xf numFmtId="0" fontId="2" fillId="6" borderId="0" xfId="0" applyFont="1" applyFill="1" applyAlignment="1">
      <alignment vertical="center"/>
    </xf>
    <xf numFmtId="0" fontId="2" fillId="2" borderId="79" xfId="0" applyFont="1" applyFill="1" applyBorder="1" applyAlignment="1">
      <alignment horizontal="center"/>
    </xf>
    <xf numFmtId="0" fontId="0" fillId="0" borderId="0" xfId="0" applyBorder="1"/>
    <xf numFmtId="0" fontId="0" fillId="2" borderId="79" xfId="0" applyFill="1" applyBorder="1" applyAlignment="1">
      <alignment horizontal="center"/>
    </xf>
    <xf numFmtId="0" fontId="0" fillId="2" borderId="0" xfId="0" applyFill="1" applyBorder="1"/>
    <xf numFmtId="2" fontId="2" fillId="2" borderId="79" xfId="0" applyNumberFormat="1" applyFont="1" applyFill="1" applyBorder="1" applyAlignment="1">
      <alignment horizontal="center"/>
    </xf>
    <xf numFmtId="2" fontId="12" fillId="2" borderId="79" xfId="0" applyNumberFormat="1" applyFont="1" applyFill="1" applyBorder="1" applyAlignment="1">
      <alignment horizontal="center"/>
    </xf>
    <xf numFmtId="0" fontId="3" fillId="2" borderId="0" xfId="0" applyFont="1" applyFill="1" applyBorder="1"/>
    <xf numFmtId="0" fontId="2" fillId="2" borderId="80" xfId="0" applyFont="1" applyFill="1" applyBorder="1" applyAlignment="1">
      <alignment horizontal="center"/>
    </xf>
    <xf numFmtId="0" fontId="5" fillId="2" borderId="78" xfId="0" applyFont="1" applyFill="1" applyBorder="1" applyAlignment="1">
      <alignment horizontal="center"/>
    </xf>
    <xf numFmtId="0" fontId="7" fillId="2" borderId="77" xfId="0" applyFont="1" applyFill="1" applyBorder="1" applyAlignment="1">
      <alignment horizontal="center"/>
    </xf>
    <xf numFmtId="0" fontId="5" fillId="2" borderId="81" xfId="0" applyFont="1" applyFill="1" applyBorder="1" applyAlignment="1">
      <alignment horizontal="center"/>
    </xf>
    <xf numFmtId="0" fontId="7" fillId="2" borderId="82" xfId="0" applyFont="1" applyFill="1" applyBorder="1" applyAlignment="1">
      <alignment horizontal="center"/>
    </xf>
    <xf numFmtId="0" fontId="10" fillId="2" borderId="83" xfId="0" applyFont="1" applyFill="1" applyBorder="1" applyAlignment="1">
      <alignment horizontal="center"/>
    </xf>
    <xf numFmtId="0" fontId="2" fillId="2" borderId="84" xfId="0" applyFont="1" applyFill="1" applyBorder="1" applyAlignment="1">
      <alignment horizontal="center"/>
    </xf>
    <xf numFmtId="0" fontId="2" fillId="2" borderId="63" xfId="0" applyFont="1" applyFill="1" applyBorder="1" applyAlignment="1">
      <alignment horizontal="right" vertical="center"/>
    </xf>
    <xf numFmtId="2" fontId="19" fillId="2" borderId="63" xfId="0" applyNumberFormat="1" applyFont="1" applyFill="1" applyBorder="1" applyAlignment="1">
      <alignment horizontal="left" vertical="center"/>
    </xf>
    <xf numFmtId="0" fontId="0" fillId="6" borderId="85" xfId="0" applyFill="1" applyBorder="1"/>
    <xf numFmtId="3" fontId="22" fillId="3" borderId="0" xfId="0" applyNumberFormat="1" applyFont="1" applyFill="1" applyAlignment="1" applyProtection="1">
      <alignment horizontal="center"/>
      <protection locked="0"/>
    </xf>
    <xf numFmtId="0" fontId="2" fillId="4" borderId="86" xfId="0" applyFont="1" applyFill="1" applyBorder="1"/>
    <xf numFmtId="0" fontId="0" fillId="4" borderId="42" xfId="0" applyFill="1" applyBorder="1"/>
    <xf numFmtId="0" fontId="2" fillId="2" borderId="87" xfId="0" applyFont="1" applyFill="1" applyBorder="1" applyAlignment="1">
      <alignment horizontal="center"/>
    </xf>
    <xf numFmtId="0" fontId="7" fillId="2" borderId="8" xfId="0" applyFont="1" applyFill="1" applyBorder="1" applyAlignment="1">
      <alignment horizontal="center"/>
    </xf>
    <xf numFmtId="0" fontId="5" fillId="2" borderId="14" xfId="0" applyFont="1" applyFill="1" applyBorder="1" applyAlignment="1">
      <alignment horizontal="center"/>
    </xf>
    <xf numFmtId="0" fontId="10" fillId="2" borderId="31" xfId="0" applyFont="1" applyFill="1" applyBorder="1" applyAlignment="1">
      <alignment horizontal="center"/>
    </xf>
    <xf numFmtId="0" fontId="2" fillId="2" borderId="11" xfId="0" applyFont="1" applyFill="1" applyBorder="1" applyAlignment="1">
      <alignment horizontal="center"/>
    </xf>
    <xf numFmtId="0" fontId="16" fillId="2" borderId="9" xfId="0" applyFont="1" applyFill="1" applyBorder="1"/>
    <xf numFmtId="0" fontId="17" fillId="2" borderId="9" xfId="0" applyFont="1" applyFill="1" applyBorder="1"/>
    <xf numFmtId="0" fontId="18" fillId="2" borderId="9" xfId="0" applyFont="1" applyFill="1" applyBorder="1"/>
    <xf numFmtId="0" fontId="0" fillId="2" borderId="88" xfId="0" quotePrefix="1" applyFill="1" applyBorder="1"/>
    <xf numFmtId="0" fontId="26" fillId="2" borderId="52" xfId="0" applyFont="1" applyFill="1" applyBorder="1"/>
    <xf numFmtId="3" fontId="2" fillId="2" borderId="89" xfId="0" applyNumberFormat="1" applyFont="1" applyFill="1" applyBorder="1" applyAlignment="1">
      <alignment horizontal="center"/>
    </xf>
    <xf numFmtId="164" fontId="5" fillId="2" borderId="53" xfId="0" applyNumberFormat="1" applyFont="1" applyFill="1" applyBorder="1" applyAlignment="1">
      <alignment horizontal="center"/>
    </xf>
    <xf numFmtId="164" fontId="7" fillId="2" borderId="52" xfId="0" applyNumberFormat="1" applyFont="1" applyFill="1" applyBorder="1" applyAlignment="1">
      <alignment horizontal="center"/>
    </xf>
    <xf numFmtId="0" fontId="27" fillId="3" borderId="2" xfId="0" applyFont="1" applyFill="1" applyBorder="1" applyAlignment="1">
      <alignment vertical="center"/>
    </xf>
    <xf numFmtId="164" fontId="27" fillId="3" borderId="24" xfId="0" applyNumberFormat="1" applyFont="1" applyFill="1" applyBorder="1" applyAlignment="1" applyProtection="1">
      <alignment horizontal="center" vertical="center"/>
      <protection locked="0"/>
    </xf>
    <xf numFmtId="2" fontId="2" fillId="2" borderId="11" xfId="0" applyNumberFormat="1" applyFont="1" applyFill="1" applyBorder="1" applyAlignment="1">
      <alignment horizontal="center"/>
    </xf>
    <xf numFmtId="0" fontId="17" fillId="2" borderId="27" xfId="0" applyFont="1" applyFill="1" applyBorder="1"/>
    <xf numFmtId="0" fontId="0" fillId="2" borderId="90" xfId="0" applyFill="1" applyBorder="1" applyAlignment="1">
      <alignment horizontal="center"/>
    </xf>
    <xf numFmtId="2" fontId="2" fillId="4" borderId="91" xfId="0" applyNumberFormat="1" applyFont="1" applyFill="1" applyBorder="1" applyAlignment="1">
      <alignment horizontal="center"/>
    </xf>
    <xf numFmtId="2" fontId="2" fillId="4" borderId="92" xfId="0" applyNumberFormat="1" applyFont="1" applyFill="1" applyBorder="1" applyAlignment="1">
      <alignment horizontal="center"/>
    </xf>
    <xf numFmtId="0" fontId="0" fillId="2" borderId="93" xfId="0" applyFill="1" applyBorder="1"/>
    <xf numFmtId="2" fontId="0" fillId="2" borderId="95" xfId="0" applyNumberFormat="1" applyFill="1" applyBorder="1" applyAlignment="1">
      <alignment horizontal="center"/>
    </xf>
    <xf numFmtId="0" fontId="0" fillId="3" borderId="0" xfId="0" applyFill="1" applyAlignment="1" applyProtection="1">
      <alignment horizontal="center"/>
      <protection locked="0"/>
    </xf>
    <xf numFmtId="2" fontId="28" fillId="2" borderId="12" xfId="0" applyNumberFormat="1" applyFont="1" applyFill="1" applyBorder="1" applyAlignment="1">
      <alignment horizontal="center"/>
    </xf>
    <xf numFmtId="0" fontId="0" fillId="2" borderId="0" xfId="0" applyFill="1" applyBorder="1" applyAlignment="1">
      <alignment horizontal="right"/>
    </xf>
    <xf numFmtId="0" fontId="0" fillId="2" borderId="0" xfId="0" applyFont="1" applyFill="1" applyBorder="1" applyAlignment="1">
      <alignment horizontal="right"/>
    </xf>
    <xf numFmtId="0" fontId="23" fillId="2" borderId="79" xfId="0" applyFont="1" applyFill="1" applyBorder="1" applyAlignment="1">
      <alignment horizontal="right"/>
    </xf>
    <xf numFmtId="2" fontId="12" fillId="2" borderId="0" xfId="0" applyNumberFormat="1" applyFont="1" applyFill="1" applyBorder="1" applyAlignment="1">
      <alignment horizontal="center"/>
    </xf>
    <xf numFmtId="2" fontId="2" fillId="2" borderId="0" xfId="0" applyNumberFormat="1" applyFont="1" applyFill="1" applyBorder="1" applyAlignment="1">
      <alignment horizontal="center"/>
    </xf>
    <xf numFmtId="0" fontId="0" fillId="2" borderId="0" xfId="0" applyFill="1" applyAlignment="1">
      <alignment horizontal="left" vertical="center"/>
    </xf>
    <xf numFmtId="0" fontId="0" fillId="2" borderId="76" xfId="0" applyFill="1" applyBorder="1" applyAlignment="1">
      <alignment horizontal="left" vertical="center"/>
    </xf>
    <xf numFmtId="0" fontId="32" fillId="0" borderId="0" xfId="2" applyFont="1" applyAlignment="1">
      <alignment vertical="top" wrapText="1"/>
    </xf>
    <xf numFmtId="0" fontId="32" fillId="0" borderId="0" xfId="2" applyFont="1" applyAlignment="1">
      <alignment horizontal="left" vertical="top"/>
    </xf>
    <xf numFmtId="0" fontId="32" fillId="0" borderId="0" xfId="2" applyFont="1"/>
    <xf numFmtId="0" fontId="33" fillId="7" borderId="2" xfId="2" applyFont="1" applyFill="1" applyBorder="1" applyAlignment="1">
      <alignment vertical="top"/>
    </xf>
    <xf numFmtId="0" fontId="33" fillId="7" borderId="24" xfId="2" applyFont="1" applyFill="1" applyBorder="1" applyAlignment="1">
      <alignment vertical="top"/>
    </xf>
    <xf numFmtId="0" fontId="34" fillId="0" borderId="5" xfId="2" applyFont="1" applyBorder="1" applyAlignment="1">
      <alignment horizontal="left" vertical="top"/>
    </xf>
    <xf numFmtId="0" fontId="34" fillId="0" borderId="12" xfId="2" applyFont="1" applyBorder="1"/>
    <xf numFmtId="0" fontId="35" fillId="0" borderId="64" xfId="2" applyFont="1" applyBorder="1" applyAlignment="1">
      <alignment vertical="top" wrapText="1"/>
    </xf>
    <xf numFmtId="0" fontId="36" fillId="0" borderId="65" xfId="2" applyFont="1" applyBorder="1" applyAlignment="1">
      <alignment horizontal="left" vertical="top"/>
    </xf>
    <xf numFmtId="0" fontId="36" fillId="0" borderId="5" xfId="2" applyFont="1" applyBorder="1" applyAlignment="1">
      <alignment vertical="top" wrapText="1"/>
    </xf>
    <xf numFmtId="0" fontId="37" fillId="4" borderId="58" xfId="2" applyFont="1" applyFill="1" applyBorder="1" applyAlignment="1">
      <alignment horizontal="left" vertical="top" wrapText="1"/>
    </xf>
    <xf numFmtId="0" fontId="36" fillId="0" borderId="64" xfId="2" applyFont="1" applyBorder="1" applyAlignment="1">
      <alignment vertical="top" wrapText="1"/>
    </xf>
    <xf numFmtId="0" fontId="36" fillId="0" borderId="65" xfId="2" applyFont="1" applyBorder="1" applyAlignment="1">
      <alignment horizontal="left" vertical="top" wrapText="1"/>
    </xf>
    <xf numFmtId="0" fontId="36" fillId="0" borderId="88" xfId="2" applyFont="1" applyBorder="1" applyAlignment="1">
      <alignment vertical="top" wrapText="1"/>
    </xf>
    <xf numFmtId="0" fontId="38" fillId="4" borderId="96" xfId="2" applyFont="1" applyFill="1" applyBorder="1" applyAlignment="1">
      <alignment horizontal="left" vertical="top"/>
    </xf>
    <xf numFmtId="0" fontId="36" fillId="0" borderId="97" xfId="2" applyFont="1" applyBorder="1" applyAlignment="1">
      <alignment vertical="top" wrapText="1"/>
    </xf>
    <xf numFmtId="0" fontId="38" fillId="4" borderId="98" xfId="2" applyFont="1" applyFill="1" applyBorder="1" applyAlignment="1">
      <alignment horizontal="left" vertical="top"/>
    </xf>
    <xf numFmtId="0" fontId="32" fillId="0" borderId="65" xfId="2" applyFont="1" applyBorder="1" applyAlignment="1">
      <alignment horizontal="left" vertical="top"/>
    </xf>
    <xf numFmtId="0" fontId="36" fillId="4" borderId="58" xfId="2" applyFont="1" applyFill="1" applyBorder="1" applyAlignment="1">
      <alignment horizontal="left" vertical="top" wrapText="1"/>
    </xf>
    <xf numFmtId="0" fontId="32" fillId="0" borderId="64" xfId="2" applyFont="1" applyBorder="1" applyAlignment="1">
      <alignment vertical="top" wrapText="1"/>
    </xf>
    <xf numFmtId="14" fontId="32" fillId="4" borderId="12" xfId="2" quotePrefix="1" applyNumberFormat="1" applyFont="1" applyFill="1" applyBorder="1" applyAlignment="1">
      <alignment horizontal="left" vertical="top"/>
    </xf>
    <xf numFmtId="14" fontId="39" fillId="4" borderId="12" xfId="2" quotePrefix="1" applyNumberFormat="1" applyFont="1" applyFill="1" applyBorder="1" applyAlignment="1">
      <alignment horizontal="left" vertical="top"/>
    </xf>
    <xf numFmtId="14" fontId="32" fillId="0" borderId="65" xfId="2" quotePrefix="1" applyNumberFormat="1" applyFont="1" applyBorder="1" applyAlignment="1">
      <alignment horizontal="left" vertical="top"/>
    </xf>
    <xf numFmtId="0" fontId="36" fillId="0" borderId="6" xfId="2" applyFont="1" applyBorder="1" applyAlignment="1">
      <alignment vertical="top" wrapText="1"/>
    </xf>
    <xf numFmtId="14" fontId="32" fillId="0" borderId="61" xfId="2" quotePrefix="1" applyNumberFormat="1" applyFont="1" applyBorder="1" applyAlignment="1">
      <alignment horizontal="left" vertical="top"/>
    </xf>
    <xf numFmtId="0" fontId="33" fillId="7" borderId="99" xfId="2" applyFont="1" applyFill="1" applyBorder="1" applyAlignment="1">
      <alignment horizontal="left" vertical="top"/>
    </xf>
    <xf numFmtId="0" fontId="33" fillId="7" borderId="85" xfId="2" applyFont="1" applyFill="1" applyBorder="1" applyAlignment="1">
      <alignment horizontal="left" vertical="top"/>
    </xf>
    <xf numFmtId="0" fontId="36" fillId="0" borderId="0" xfId="2" applyFont="1" applyAlignment="1">
      <alignment vertical="top"/>
    </xf>
    <xf numFmtId="0" fontId="36" fillId="0" borderId="100" xfId="2" applyFont="1" applyBorder="1" applyAlignment="1">
      <alignment vertical="top" wrapText="1"/>
    </xf>
    <xf numFmtId="0" fontId="32" fillId="0" borderId="101" xfId="2" applyFont="1" applyBorder="1" applyAlignment="1">
      <alignment horizontal="left" vertical="top" wrapText="1"/>
    </xf>
    <xf numFmtId="0" fontId="32" fillId="0" borderId="102" xfId="2" applyFont="1" applyBorder="1" applyAlignment="1">
      <alignment vertical="top" wrapText="1"/>
    </xf>
    <xf numFmtId="0" fontId="32" fillId="0" borderId="61" xfId="2" applyFont="1" applyBorder="1" applyAlignment="1">
      <alignment horizontal="left" vertical="top"/>
    </xf>
    <xf numFmtId="0" fontId="32" fillId="0" borderId="103" xfId="2" applyFont="1" applyBorder="1" applyAlignment="1">
      <alignment vertical="top" wrapText="1"/>
    </xf>
    <xf numFmtId="0" fontId="32" fillId="0" borderId="58" xfId="2" applyFont="1" applyBorder="1" applyAlignment="1">
      <alignment horizontal="left" vertical="top" wrapText="1"/>
    </xf>
    <xf numFmtId="0" fontId="32" fillId="0" borderId="61" xfId="2" applyFont="1" applyBorder="1" applyAlignment="1">
      <alignment horizontal="left" vertical="top" wrapText="1"/>
    </xf>
    <xf numFmtId="0" fontId="32" fillId="0" borderId="101" xfId="2" applyFont="1" applyBorder="1" applyAlignment="1">
      <alignment wrapText="1"/>
    </xf>
    <xf numFmtId="0" fontId="36" fillId="0" borderId="103" xfId="2" applyFont="1" applyBorder="1" applyAlignment="1">
      <alignment vertical="top" wrapText="1"/>
    </xf>
    <xf numFmtId="0" fontId="32" fillId="0" borderId="0" xfId="2" applyFont="1" applyAlignment="1">
      <alignment horizontal="left" vertical="top" wrapText="1"/>
    </xf>
    <xf numFmtId="0" fontId="36" fillId="0" borderId="104" xfId="2" applyFont="1" applyBorder="1" applyAlignment="1">
      <alignment vertical="top" wrapText="1"/>
    </xf>
    <xf numFmtId="0" fontId="32" fillId="0" borderId="105" xfId="2" applyFont="1" applyBorder="1" applyAlignment="1">
      <alignment horizontal="left" vertical="top" wrapText="1"/>
    </xf>
    <xf numFmtId="0" fontId="36" fillId="0" borderId="0" xfId="2" applyFont="1" applyAlignment="1">
      <alignment vertical="top" wrapText="1"/>
    </xf>
    <xf numFmtId="0" fontId="30" fillId="0" borderId="105" xfId="1" applyFill="1" applyBorder="1" applyAlignment="1">
      <alignment horizontal="left" vertical="top" wrapText="1"/>
    </xf>
    <xf numFmtId="0" fontId="36" fillId="0" borderId="0" xfId="2" applyFont="1" applyAlignment="1">
      <alignment horizontal="left" vertical="top"/>
    </xf>
    <xf numFmtId="0" fontId="32" fillId="0" borderId="96" xfId="2" applyFont="1" applyBorder="1" applyAlignment="1">
      <alignment wrapText="1"/>
    </xf>
    <xf numFmtId="0" fontId="32" fillId="0" borderId="102" xfId="2" applyFont="1" applyBorder="1"/>
    <xf numFmtId="0" fontId="30" fillId="0" borderId="95" xfId="1" applyBorder="1"/>
    <xf numFmtId="0" fontId="40" fillId="2" borderId="9" xfId="3" applyFont="1" applyFill="1" applyBorder="1" applyAlignment="1">
      <alignment vertical="center"/>
    </xf>
    <xf numFmtId="0" fontId="41" fillId="2" borderId="54" xfId="3" applyFont="1" applyFill="1" applyBorder="1" applyAlignment="1">
      <alignment vertical="center" wrapText="1"/>
    </xf>
    <xf numFmtId="0" fontId="41" fillId="2" borderId="20" xfId="3" applyFont="1" applyFill="1" applyBorder="1" applyAlignment="1">
      <alignment vertical="center"/>
    </xf>
    <xf numFmtId="0" fontId="41" fillId="0" borderId="0" xfId="3" applyFont="1" applyAlignment="1">
      <alignment vertical="center"/>
    </xf>
    <xf numFmtId="0" fontId="40" fillId="2" borderId="9" xfId="3" quotePrefix="1" applyFont="1" applyFill="1" applyBorder="1" applyAlignment="1">
      <alignment vertical="center" wrapText="1"/>
    </xf>
    <xf numFmtId="0" fontId="41" fillId="2" borderId="54" xfId="3" applyFont="1" applyFill="1" applyBorder="1" applyAlignment="1">
      <alignment vertical="center"/>
    </xf>
    <xf numFmtId="0" fontId="40" fillId="2" borderId="52" xfId="3" applyFont="1" applyFill="1" applyBorder="1" applyAlignment="1">
      <alignment vertical="center"/>
    </xf>
    <xf numFmtId="0" fontId="38" fillId="0" borderId="0" xfId="3" applyFont="1" applyAlignment="1">
      <alignment vertical="center"/>
    </xf>
    <xf numFmtId="0" fontId="40" fillId="2" borderId="75" xfId="3" applyFont="1" applyFill="1" applyBorder="1" applyAlignment="1">
      <alignment vertical="center"/>
    </xf>
    <xf numFmtId="0" fontId="0" fillId="2" borderId="0" xfId="0" quotePrefix="1" applyFill="1" applyAlignment="1">
      <alignment horizontal="left" vertical="center" indent="1"/>
    </xf>
    <xf numFmtId="0" fontId="0" fillId="2" borderId="0" xfId="0" applyFill="1" applyAlignment="1">
      <alignment horizontal="center" vertical="center"/>
    </xf>
    <xf numFmtId="0" fontId="2" fillId="3" borderId="76" xfId="0" applyFont="1" applyFill="1" applyBorder="1" applyAlignment="1" applyProtection="1">
      <alignment horizontal="center" vertical="center"/>
      <protection locked="0"/>
    </xf>
    <xf numFmtId="0" fontId="2" fillId="3" borderId="76" xfId="0" applyFont="1" applyFill="1" applyBorder="1" applyAlignment="1" applyProtection="1">
      <alignment horizontal="right" vertical="center" indent="1"/>
      <protection locked="0"/>
    </xf>
    <xf numFmtId="0" fontId="42" fillId="3" borderId="76" xfId="0" applyFont="1" applyFill="1" applyBorder="1" applyAlignment="1" applyProtection="1">
      <alignment horizontal="right" vertical="center"/>
      <protection locked="0"/>
    </xf>
    <xf numFmtId="0" fontId="0" fillId="2" borderId="0" xfId="0" quotePrefix="1" applyFill="1" applyAlignment="1">
      <alignment horizontal="left" vertical="center"/>
    </xf>
    <xf numFmtId="0" fontId="42" fillId="2" borderId="76" xfId="0" applyFont="1" applyFill="1" applyBorder="1" applyAlignment="1">
      <alignment horizontal="right" vertical="center"/>
    </xf>
    <xf numFmtId="0" fontId="40" fillId="2" borderId="106" xfId="3" applyFont="1" applyFill="1" applyBorder="1" applyAlignment="1">
      <alignment vertical="center"/>
    </xf>
    <xf numFmtId="0" fontId="4" fillId="2" borderId="107" xfId="0" applyFont="1" applyFill="1" applyBorder="1" applyAlignment="1">
      <alignment horizontal="left" vertical="center"/>
    </xf>
    <xf numFmtId="0" fontId="41" fillId="2" borderId="107" xfId="3" applyFont="1" applyFill="1" applyBorder="1" applyAlignment="1">
      <alignment vertical="center"/>
    </xf>
    <xf numFmtId="0" fontId="41" fillId="2" borderId="108" xfId="3" applyFont="1" applyFill="1" applyBorder="1" applyAlignment="1">
      <alignment vertical="center"/>
    </xf>
    <xf numFmtId="0" fontId="41" fillId="2" borderId="75" xfId="3" applyFont="1" applyFill="1" applyBorder="1" applyAlignment="1">
      <alignment vertical="center"/>
    </xf>
    <xf numFmtId="0" fontId="1" fillId="2" borderId="0" xfId="0" applyFont="1" applyFill="1" applyAlignment="1">
      <alignment horizontal="left" vertical="center"/>
    </xf>
    <xf numFmtId="0" fontId="40" fillId="2" borderId="52" xfId="4" applyFont="1" applyFill="1" applyBorder="1" applyAlignment="1">
      <alignment vertical="center"/>
    </xf>
    <xf numFmtId="0" fontId="41" fillId="2" borderId="73" xfId="3" applyFont="1" applyFill="1" applyBorder="1" applyAlignment="1">
      <alignment vertical="center"/>
    </xf>
    <xf numFmtId="0" fontId="41" fillId="2" borderId="53" xfId="3" applyFont="1" applyFill="1" applyBorder="1" applyAlignment="1">
      <alignment vertical="center"/>
    </xf>
    <xf numFmtId="0" fontId="40" fillId="2" borderId="75" xfId="4" applyFont="1" applyFill="1" applyBorder="1" applyAlignment="1">
      <alignment vertical="center"/>
    </xf>
    <xf numFmtId="0" fontId="41" fillId="2" borderId="0" xfId="3" quotePrefix="1" applyFont="1" applyFill="1" applyAlignment="1">
      <alignment vertical="center"/>
    </xf>
    <xf numFmtId="0" fontId="41" fillId="2" borderId="0" xfId="3" applyFont="1" applyFill="1" applyAlignment="1">
      <alignment vertical="center"/>
    </xf>
    <xf numFmtId="0" fontId="41" fillId="2" borderId="76" xfId="3" applyFont="1" applyFill="1" applyBorder="1" applyAlignment="1">
      <alignment vertical="center"/>
    </xf>
    <xf numFmtId="0" fontId="40" fillId="2" borderId="77" xfId="3" applyFont="1" applyFill="1" applyBorder="1" applyAlignment="1">
      <alignment vertical="center"/>
    </xf>
    <xf numFmtId="0" fontId="41" fillId="2" borderId="18" xfId="3" applyFont="1" applyFill="1" applyBorder="1" applyAlignment="1">
      <alignment vertical="center"/>
    </xf>
    <xf numFmtId="0" fontId="41" fillId="2" borderId="78" xfId="3" applyFont="1" applyFill="1" applyBorder="1" applyAlignment="1">
      <alignment vertical="center"/>
    </xf>
    <xf numFmtId="0" fontId="40" fillId="2" borderId="52" xfId="4" applyFont="1" applyFill="1" applyBorder="1" applyAlignment="1">
      <alignment vertical="center" wrapText="1"/>
    </xf>
    <xf numFmtId="0" fontId="41" fillId="2" borderId="73" xfId="4" applyFont="1" applyFill="1" applyBorder="1" applyAlignment="1">
      <alignment vertical="center"/>
    </xf>
    <xf numFmtId="0" fontId="40" fillId="2" borderId="75" xfId="4" applyFont="1" applyFill="1" applyBorder="1" applyAlignment="1">
      <alignment vertical="center" wrapText="1"/>
    </xf>
    <xf numFmtId="0" fontId="41" fillId="2" borderId="0" xfId="4" applyFont="1" applyFill="1" applyAlignment="1">
      <alignment vertical="center"/>
    </xf>
    <xf numFmtId="0" fontId="40" fillId="2" borderId="77" xfId="4" applyFont="1" applyFill="1" applyBorder="1" applyAlignment="1">
      <alignment vertical="center" wrapText="1"/>
    </xf>
    <xf numFmtId="0" fontId="41" fillId="2" borderId="18" xfId="4" applyFont="1" applyFill="1" applyBorder="1" applyAlignment="1">
      <alignment vertical="center"/>
    </xf>
    <xf numFmtId="0" fontId="41" fillId="2" borderId="77" xfId="3" applyFont="1" applyFill="1" applyBorder="1" applyAlignment="1">
      <alignment vertical="center"/>
    </xf>
    <xf numFmtId="0" fontId="41" fillId="2" borderId="73" xfId="3" applyFont="1" applyFill="1" applyBorder="1" applyAlignment="1">
      <alignment vertical="center" wrapText="1"/>
    </xf>
    <xf numFmtId="0" fontId="45" fillId="2" borderId="0" xfId="3" applyFont="1" applyFill="1" applyAlignment="1">
      <alignment vertical="center"/>
    </xf>
    <xf numFmtId="0" fontId="41" fillId="2" borderId="0" xfId="3" applyFont="1" applyFill="1" applyAlignment="1">
      <alignment vertical="center" wrapText="1"/>
    </xf>
    <xf numFmtId="0" fontId="32" fillId="2" borderId="0" xfId="3" applyFont="1" applyFill="1" applyAlignment="1">
      <alignment vertical="center" wrapText="1"/>
    </xf>
    <xf numFmtId="0" fontId="41" fillId="2" borderId="18" xfId="3" applyFont="1" applyFill="1" applyBorder="1" applyAlignment="1">
      <alignment vertical="center" wrapText="1"/>
    </xf>
    <xf numFmtId="0" fontId="30" fillId="2" borderId="73" xfId="1" applyFill="1" applyBorder="1" applyAlignment="1" applyProtection="1">
      <alignment vertical="center"/>
    </xf>
    <xf numFmtId="0" fontId="30" fillId="2" borderId="0" xfId="1" applyFill="1" applyBorder="1" applyAlignment="1" applyProtection="1">
      <alignment vertical="center"/>
    </xf>
    <xf numFmtId="0" fontId="41" fillId="2" borderId="77" xfId="3" quotePrefix="1" applyFont="1" applyFill="1" applyBorder="1" applyAlignment="1">
      <alignment vertical="center"/>
    </xf>
    <xf numFmtId="0" fontId="40" fillId="2" borderId="54" xfId="3" applyFont="1" applyFill="1" applyBorder="1" applyAlignment="1">
      <alignment vertical="center"/>
    </xf>
    <xf numFmtId="0" fontId="40" fillId="2" borderId="1" xfId="3" applyFont="1" applyFill="1" applyBorder="1" applyAlignment="1">
      <alignment vertical="center"/>
    </xf>
    <xf numFmtId="0" fontId="40" fillId="2" borderId="1" xfId="3" applyFont="1" applyFill="1" applyBorder="1" applyAlignment="1">
      <alignment vertical="center" wrapText="1"/>
    </xf>
    <xf numFmtId="14" fontId="41" fillId="2" borderId="1" xfId="3" quotePrefix="1" applyNumberFormat="1" applyFont="1" applyFill="1" applyBorder="1" applyAlignment="1">
      <alignment vertical="center"/>
    </xf>
    <xf numFmtId="0" fontId="41" fillId="2" borderId="1" xfId="3" applyFont="1" applyFill="1" applyBorder="1" applyAlignment="1">
      <alignment vertical="center"/>
    </xf>
    <xf numFmtId="0" fontId="41" fillId="2" borderId="1" xfId="3" applyFont="1" applyFill="1" applyBorder="1" applyAlignment="1">
      <alignment vertical="center" wrapText="1"/>
    </xf>
    <xf numFmtId="0" fontId="41" fillId="0" borderId="0" xfId="3" quotePrefix="1" applyFont="1" applyAlignment="1">
      <alignment vertical="center"/>
    </xf>
    <xf numFmtId="0" fontId="41" fillId="0" borderId="0" xfId="3" applyFont="1" applyAlignment="1">
      <alignment vertical="center" wrapText="1"/>
    </xf>
    <xf numFmtId="0" fontId="41" fillId="0" borderId="0" xfId="3" quotePrefix="1" applyFont="1" applyAlignment="1">
      <alignment vertical="center" wrapText="1"/>
    </xf>
    <xf numFmtId="0" fontId="45" fillId="0" borderId="0" xfId="3" applyFont="1" applyAlignment="1">
      <alignment vertical="center"/>
    </xf>
    <xf numFmtId="0" fontId="40" fillId="0" borderId="0" xfId="3" applyFont="1" applyAlignment="1">
      <alignment vertical="center"/>
    </xf>
    <xf numFmtId="0" fontId="46" fillId="0" borderId="0" xfId="1" applyFont="1" applyAlignment="1" applyProtection="1">
      <alignment vertical="center"/>
    </xf>
    <xf numFmtId="0" fontId="2" fillId="2" borderId="0" xfId="0" applyFont="1" applyFill="1" applyAlignment="1">
      <alignment horizontal="right" vertical="center"/>
    </xf>
    <xf numFmtId="2" fontId="47" fillId="2" borderId="0" xfId="0" applyNumberFormat="1" applyFont="1" applyFill="1" applyAlignment="1">
      <alignment horizontal="left" vertical="center"/>
    </xf>
    <xf numFmtId="0" fontId="2" fillId="2" borderId="65" xfId="0" applyFont="1" applyFill="1" applyBorder="1"/>
    <xf numFmtId="0" fontId="3" fillId="2" borderId="0" xfId="0" applyFont="1" applyFill="1"/>
    <xf numFmtId="0" fontId="2" fillId="2" borderId="0" xfId="0" applyFont="1" applyFill="1" applyAlignment="1">
      <alignment horizontal="center"/>
    </xf>
    <xf numFmtId="164" fontId="2" fillId="3" borderId="24" xfId="0" applyNumberFormat="1" applyFont="1" applyFill="1" applyBorder="1" applyAlignment="1">
      <alignment horizontal="center"/>
    </xf>
    <xf numFmtId="0" fontId="23" fillId="2" borderId="65" xfId="0" applyFont="1" applyFill="1" applyBorder="1" applyAlignment="1">
      <alignment horizontal="left"/>
    </xf>
    <xf numFmtId="0" fontId="48" fillId="2" borderId="20" xfId="0" applyFont="1" applyFill="1" applyBorder="1" applyAlignment="1">
      <alignment horizontal="center"/>
    </xf>
    <xf numFmtId="2" fontId="5" fillId="3" borderId="1" xfId="0" applyNumberFormat="1" applyFont="1" applyFill="1" applyBorder="1" applyAlignment="1" applyProtection="1">
      <alignment horizontal="center"/>
      <protection locked="0"/>
    </xf>
    <xf numFmtId="2" fontId="7" fillId="3" borderId="1" xfId="0" applyNumberFormat="1" applyFont="1" applyFill="1" applyBorder="1" applyAlignment="1" applyProtection="1">
      <alignment horizontal="center"/>
      <protection locked="0"/>
    </xf>
    <xf numFmtId="2" fontId="2" fillId="2" borderId="58" xfId="0" applyNumberFormat="1" applyFont="1" applyFill="1" applyBorder="1" applyAlignment="1">
      <alignment horizontal="center"/>
    </xf>
    <xf numFmtId="0" fontId="48" fillId="2" borderId="53" xfId="0" applyFont="1" applyFill="1" applyBorder="1" applyAlignment="1">
      <alignment horizontal="center"/>
    </xf>
    <xf numFmtId="2" fontId="5" fillId="3" borderId="74" xfId="0" applyNumberFormat="1" applyFont="1" applyFill="1" applyBorder="1" applyAlignment="1" applyProtection="1">
      <alignment horizontal="center"/>
      <protection locked="0"/>
    </xf>
    <xf numFmtId="2" fontId="7" fillId="3" borderId="74" xfId="0" applyNumberFormat="1" applyFont="1" applyFill="1" applyBorder="1" applyAlignment="1" applyProtection="1">
      <alignment horizontal="center"/>
      <protection locked="0"/>
    </xf>
    <xf numFmtId="0" fontId="48" fillId="2" borderId="21" xfId="0" applyFont="1" applyFill="1" applyBorder="1" applyAlignment="1">
      <alignment horizontal="center"/>
    </xf>
    <xf numFmtId="2" fontId="5" fillId="3" borderId="7" xfId="0" applyNumberFormat="1" applyFont="1" applyFill="1" applyBorder="1" applyAlignment="1" applyProtection="1">
      <alignment horizontal="center"/>
      <protection locked="0"/>
    </xf>
    <xf numFmtId="2" fontId="7" fillId="3" borderId="7" xfId="0" applyNumberFormat="1" applyFont="1" applyFill="1" applyBorder="1" applyAlignment="1" applyProtection="1">
      <alignment horizontal="center"/>
      <protection locked="0"/>
    </xf>
    <xf numFmtId="2" fontId="2" fillId="2" borderId="61" xfId="0" applyNumberFormat="1" applyFont="1" applyFill="1" applyBorder="1" applyAlignment="1">
      <alignment horizontal="center"/>
    </xf>
    <xf numFmtId="0" fontId="0" fillId="8" borderId="2" xfId="0" applyFill="1" applyBorder="1"/>
    <xf numFmtId="0" fontId="0" fillId="8" borderId="17" xfId="0" applyFill="1" applyBorder="1"/>
    <xf numFmtId="0" fontId="0" fillId="8" borderId="24" xfId="0" applyFill="1" applyBorder="1"/>
    <xf numFmtId="0" fontId="0" fillId="8" borderId="64" xfId="0" applyFill="1" applyBorder="1"/>
    <xf numFmtId="0" fontId="0" fillId="8" borderId="0" xfId="0" applyFill="1"/>
    <xf numFmtId="0" fontId="0" fillId="8" borderId="65" xfId="0" applyFill="1" applyBorder="1"/>
    <xf numFmtId="0" fontId="0" fillId="8" borderId="62" xfId="0" applyFill="1" applyBorder="1"/>
    <xf numFmtId="0" fontId="0" fillId="8" borderId="63" xfId="0" applyFill="1" applyBorder="1"/>
    <xf numFmtId="0" fontId="0" fillId="8" borderId="66" xfId="0" applyFill="1" applyBorder="1"/>
    <xf numFmtId="0" fontId="22" fillId="3" borderId="0" xfId="0" applyFont="1" applyFill="1" applyAlignment="1" applyProtection="1">
      <alignment horizontal="center"/>
      <protection locked="0"/>
    </xf>
    <xf numFmtId="0" fontId="0" fillId="3" borderId="0" xfId="0" applyFill="1" applyProtection="1">
      <protection locked="0"/>
    </xf>
    <xf numFmtId="0" fontId="0" fillId="4" borderId="0" xfId="0" applyFill="1"/>
    <xf numFmtId="2" fontId="0" fillId="4" borderId="0" xfId="0" applyNumberFormat="1" applyFill="1"/>
    <xf numFmtId="3" fontId="22" fillId="4" borderId="0" xfId="0" applyNumberFormat="1" applyFont="1" applyFill="1" applyAlignment="1" applyProtection="1">
      <alignment horizontal="center"/>
      <protection locked="0"/>
    </xf>
    <xf numFmtId="4" fontId="22" fillId="4" borderId="0" xfId="0" applyNumberFormat="1" applyFont="1" applyFill="1" applyAlignment="1">
      <alignment horizontal="center"/>
    </xf>
    <xf numFmtId="3" fontId="22" fillId="4" borderId="0" xfId="0" applyNumberFormat="1" applyFont="1" applyFill="1" applyAlignment="1">
      <alignment horizontal="center"/>
    </xf>
    <xf numFmtId="0" fontId="0" fillId="4" borderId="0" xfId="0" applyFill="1" applyAlignment="1">
      <alignment horizontal="center"/>
    </xf>
    <xf numFmtId="0" fontId="2" fillId="4" borderId="0" xfId="0" applyFont="1" applyFill="1"/>
    <xf numFmtId="0" fontId="0" fillId="4" borderId="0" xfId="0" applyFill="1" applyBorder="1"/>
    <xf numFmtId="0" fontId="28" fillId="6" borderId="0" xfId="0" applyFont="1" applyFill="1"/>
    <xf numFmtId="0" fontId="49" fillId="6" borderId="0" xfId="0" applyFont="1" applyFill="1"/>
    <xf numFmtId="0" fontId="49" fillId="6" borderId="0" xfId="0" applyFont="1" applyFill="1" applyAlignment="1">
      <alignment vertical="top"/>
    </xf>
    <xf numFmtId="2" fontId="1" fillId="3" borderId="1" xfId="0" applyNumberFormat="1" applyFont="1" applyFill="1" applyBorder="1" applyAlignment="1" applyProtection="1">
      <alignment horizontal="center"/>
      <protection locked="0"/>
    </xf>
    <xf numFmtId="2" fontId="4" fillId="3" borderId="1" xfId="0" applyNumberFormat="1" applyFont="1" applyFill="1" applyBorder="1" applyAlignment="1" applyProtection="1">
      <alignment horizontal="center"/>
      <protection locked="0"/>
    </xf>
    <xf numFmtId="2" fontId="1" fillId="3" borderId="94" xfId="0" applyNumberFormat="1" applyFont="1" applyFill="1" applyBorder="1" applyAlignment="1" applyProtection="1">
      <alignment horizontal="center"/>
      <protection locked="0"/>
    </xf>
    <xf numFmtId="2" fontId="4" fillId="3" borderId="94" xfId="0" applyNumberFormat="1" applyFont="1" applyFill="1" applyBorder="1" applyAlignment="1" applyProtection="1">
      <alignment horizontal="center"/>
      <protection locked="0"/>
    </xf>
    <xf numFmtId="0" fontId="0" fillId="0" borderId="65" xfId="0" applyBorder="1"/>
    <xf numFmtId="0" fontId="23" fillId="2" borderId="65" xfId="0" applyFont="1" applyFill="1" applyBorder="1" applyAlignment="1">
      <alignment horizontal="right"/>
    </xf>
    <xf numFmtId="0" fontId="0" fillId="4" borderId="0" xfId="0" applyFill="1" applyAlignment="1" applyProtection="1">
      <alignment horizontal="center"/>
      <protection locked="0"/>
    </xf>
    <xf numFmtId="0" fontId="0" fillId="4" borderId="0" xfId="0" applyNumberFormat="1" applyFill="1"/>
    <xf numFmtId="4" fontId="22" fillId="4" borderId="0" xfId="0" applyNumberFormat="1" applyFont="1" applyFill="1" applyAlignment="1" applyProtection="1">
      <alignment horizontal="center"/>
      <protection locked="0"/>
    </xf>
    <xf numFmtId="0" fontId="38" fillId="0" borderId="0" xfId="2" applyFont="1" applyAlignment="1">
      <alignment horizontal="center" vertical="center" wrapText="1"/>
    </xf>
    <xf numFmtId="0" fontId="44" fillId="2" borderId="18" xfId="0" applyFont="1" applyFill="1" applyBorder="1" applyAlignment="1">
      <alignment horizontal="left" vertical="center"/>
    </xf>
    <xf numFmtId="0" fontId="44" fillId="2" borderId="78" xfId="0" applyFont="1" applyFill="1" applyBorder="1" applyAlignment="1">
      <alignment horizontal="left" vertical="center"/>
    </xf>
    <xf numFmtId="0" fontId="3" fillId="4" borderId="0" xfId="0" applyFont="1" applyFill="1" applyBorder="1" applyAlignment="1" applyProtection="1">
      <alignment horizontal="center"/>
      <protection locked="0" hidden="1"/>
    </xf>
    <xf numFmtId="0" fontId="0" fillId="3" borderId="0" xfId="0" applyFill="1" applyAlignment="1" applyProtection="1">
      <alignment horizontal="center"/>
      <protection locked="0"/>
    </xf>
  </cellXfs>
  <cellStyles count="5">
    <cellStyle name="Hyperlink" xfId="1" builtinId="8"/>
    <cellStyle name="Normal" xfId="0" builtinId="0"/>
    <cellStyle name="Normal 3" xfId="2"/>
    <cellStyle name="Normal 4" xfId="3"/>
    <cellStyle name="Normal 5" xfId="4"/>
  </cellStyles>
  <dxfs count="2">
    <dxf>
      <font>
        <color theme="0" tint="-0.14996795556505021"/>
      </font>
    </dxf>
    <dxf>
      <font>
        <color theme="0" tint="-0.24994659260841701"/>
      </font>
    </dxf>
  </dxfs>
  <tableStyles count="0" defaultTableStyle="TableStyleMedium2" defaultPivotStyle="PivotStyleLight16"/>
  <colors>
    <mruColors>
      <color rgb="FFFF00FF"/>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trlProps/ctrlProp1.xml><?xml version="1.0" encoding="utf-8"?>
<formControlPr xmlns="http://schemas.microsoft.com/office/spreadsheetml/2009/9/main" objectType="Spin" dx="22" fmlaLink="$E$6" max="100" page="10" val="50"/>
</file>

<file path=xl/ctrlProps/ctrlProp10.xml><?xml version="1.0" encoding="utf-8"?>
<formControlPr xmlns="http://schemas.microsoft.com/office/spreadsheetml/2009/9/main" objectType="CheckBox" checked="Checked" fmlaLink="$F$61" lockText="1" noThreeD="1"/>
</file>

<file path=xl/ctrlProps/ctrlProp11.xml><?xml version="1.0" encoding="utf-8"?>
<formControlPr xmlns="http://schemas.microsoft.com/office/spreadsheetml/2009/9/main" objectType="Spin" dx="15" fmlaLink="$G$53" inc="100" max="5000" page="10" val="3000"/>
</file>

<file path=xl/ctrlProps/ctrlProp12.xml><?xml version="1.0" encoding="utf-8"?>
<formControlPr xmlns="http://schemas.microsoft.com/office/spreadsheetml/2009/9/main" objectType="Spin" dx="15" fmlaLink="$G$54" max="100" min="1" page="10" val="80"/>
</file>

<file path=xl/ctrlProps/ctrlProp2.xml><?xml version="1.0" encoding="utf-8"?>
<formControlPr xmlns="http://schemas.microsoft.com/office/spreadsheetml/2009/9/main" objectType="CheckBox" fmlaLink="$E$7" lockText="1" noThreeD="1"/>
</file>

<file path=xl/ctrlProps/ctrlProp3.xml><?xml version="1.0" encoding="utf-8"?>
<formControlPr xmlns="http://schemas.microsoft.com/office/spreadsheetml/2009/9/main" objectType="Spin" dx="15" fmlaLink="$G$52" inc="100" max="5000" page="10" val="3000"/>
</file>

<file path=xl/ctrlProps/ctrlProp4.xml><?xml version="1.0" encoding="utf-8"?>
<formControlPr xmlns="http://schemas.microsoft.com/office/spreadsheetml/2009/9/main" objectType="Spin" dx="15" fmlaLink="$G$58" inc="200" max="10000" page="10" val="1200"/>
</file>

<file path=xl/ctrlProps/ctrlProp5.xml><?xml version="1.0" encoding="utf-8"?>
<formControlPr xmlns="http://schemas.microsoft.com/office/spreadsheetml/2009/9/main" objectType="Spin" dx="15" fmlaLink="$G$51" inc="5" max="1000" page="10" val="375"/>
</file>

<file path=xl/ctrlProps/ctrlProp6.xml><?xml version="1.0" encoding="utf-8"?>
<formControlPr xmlns="http://schemas.microsoft.com/office/spreadsheetml/2009/9/main" objectType="CheckBox" checked="Checked" fmlaLink="$G$50" lockText="1" noThreeD="1"/>
</file>

<file path=xl/ctrlProps/ctrlProp7.xml><?xml version="1.0" encoding="utf-8"?>
<formControlPr xmlns="http://schemas.microsoft.com/office/spreadsheetml/2009/9/main" objectType="Spin" dx="15" fmlaLink="$G$53" max="100" page="10" val="80"/>
</file>

<file path=xl/ctrlProps/ctrlProp8.xml><?xml version="1.0" encoding="utf-8"?>
<formControlPr xmlns="http://schemas.microsoft.com/office/spreadsheetml/2009/9/main" objectType="Spin" dx="15" fmlaLink="$G$56" inc="10" max="1000" page="10" val="250"/>
</file>

<file path=xl/ctrlProps/ctrlProp9.xml><?xml version="1.0" encoding="utf-8"?>
<formControlPr xmlns="http://schemas.microsoft.com/office/spreadsheetml/2009/9/main" objectType="Spin" dx="15" fmlaLink="$G$57" inc="50" max="5000" page="10" val="1000"/>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wmf"/><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_rels/drawing3.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wmf"/><Relationship Id="rId1"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57150</xdr:colOff>
          <xdr:row>5</xdr:row>
          <xdr:rowOff>95250</xdr:rowOff>
        </xdr:from>
        <xdr:to>
          <xdr:col>4</xdr:col>
          <xdr:colOff>298450</xdr:colOff>
          <xdr:row>5</xdr:row>
          <xdr:rowOff>400050</xdr:rowOff>
        </xdr:to>
        <xdr:sp macro="" textlink="">
          <xdr:nvSpPr>
            <xdr:cNvPr id="70657" name="Spinner 1" hidden="1">
              <a:extLst>
                <a:ext uri="{63B3BB69-23CF-44E3-9099-C40C66FF867C}">
                  <a14:compatExt spid="_x0000_s7065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6</xdr:row>
          <xdr:rowOff>146050</xdr:rowOff>
        </xdr:from>
        <xdr:to>
          <xdr:col>4</xdr:col>
          <xdr:colOff>323850</xdr:colOff>
          <xdr:row>6</xdr:row>
          <xdr:rowOff>361950</xdr:rowOff>
        </xdr:to>
        <xdr:sp macro="" textlink="">
          <xdr:nvSpPr>
            <xdr:cNvPr id="70658" name="Check Box 2" hidden="1">
              <a:extLst>
                <a:ext uri="{63B3BB69-23CF-44E3-9099-C40C66FF867C}">
                  <a14:compatExt spid="_x0000_s70658"/>
                </a:ext>
              </a:extLst>
            </xdr:cNvPr>
            <xdr:cNvSpPr/>
          </xdr:nvSpPr>
          <xdr:spPr>
            <a:xfrm>
              <a:off x="0" y="0"/>
              <a:ext cx="0" cy="0"/>
            </a:xfrm>
            <a:prstGeom prst="rect">
              <a:avLst/>
            </a:prstGeom>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7</xdr:col>
      <xdr:colOff>381000</xdr:colOff>
      <xdr:row>3</xdr:row>
      <xdr:rowOff>41622</xdr:rowOff>
    </xdr:from>
    <xdr:to>
      <xdr:col>12</xdr:col>
      <xdr:colOff>405847</xdr:colOff>
      <xdr:row>4</xdr:row>
      <xdr:rowOff>61292</xdr:rowOff>
    </xdr:to>
    <xdr:sp macro="" textlink="">
      <xdr:nvSpPr>
        <xdr:cNvPr id="2" name="CasellaDiTesto 1">
          <a:extLst>
            <a:ext uri="{FF2B5EF4-FFF2-40B4-BE49-F238E27FC236}">
              <a16:creationId xmlns:a16="http://schemas.microsoft.com/office/drawing/2014/main" xmlns="" id="{00000000-0008-0000-0200-000002000000}"/>
            </a:ext>
          </a:extLst>
        </xdr:cNvPr>
        <xdr:cNvSpPr txBox="1"/>
      </xdr:nvSpPr>
      <xdr:spPr>
        <a:xfrm>
          <a:off x="3257550" y="479772"/>
          <a:ext cx="2406097" cy="314945"/>
        </a:xfrm>
        <a:prstGeom prst="rect">
          <a:avLst/>
        </a:prstGeom>
        <a:noFill/>
        <a:ln w="9525" cmpd="sng">
          <a:solidFill>
            <a:schemeClr val="tx1"/>
          </a:solidFill>
          <a:prstDash val="sysDot"/>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nchorCtr="0"/>
        <a:lstStyle/>
        <a:p>
          <a:r>
            <a:rPr lang="en-US" sz="900" b="1" baseline="0"/>
            <a:t>  Emission &amp; distribution</a:t>
          </a:r>
          <a:br>
            <a:rPr lang="en-US" sz="900" b="1" baseline="0"/>
          </a:br>
          <a:r>
            <a:rPr lang="en-US" sz="900" b="1" baseline="0"/>
            <a:t>  e</a:t>
          </a:r>
          <a:r>
            <a:rPr lang="en-US" sz="900" b="1"/>
            <a:t>fficiency</a:t>
          </a:r>
        </a:p>
      </xdr:txBody>
    </xdr:sp>
    <xdr:clientData/>
  </xdr:twoCellAnchor>
  <xdr:twoCellAnchor editAs="oneCell">
    <xdr:from>
      <xdr:col>7</xdr:col>
      <xdr:colOff>148622</xdr:colOff>
      <xdr:row>5</xdr:row>
      <xdr:rowOff>178593</xdr:rowOff>
    </xdr:from>
    <xdr:to>
      <xdr:col>9</xdr:col>
      <xdr:colOff>63620</xdr:colOff>
      <xdr:row>10</xdr:row>
      <xdr:rowOff>178417</xdr:rowOff>
    </xdr:to>
    <xdr:pic>
      <xdr:nvPicPr>
        <xdr:cNvPr id="3" name="Immagine 2">
          <a:extLst>
            <a:ext uri="{FF2B5EF4-FFF2-40B4-BE49-F238E27FC236}">
              <a16:creationId xmlns:a16="http://schemas.microsoft.com/office/drawing/2014/main" xmlns="" id="{00000000-0008-0000-0200-000003000000}"/>
            </a:ext>
          </a:extLst>
        </xdr:cNvPr>
        <xdr:cNvPicPr>
          <a:picLocks noChangeAspect="1"/>
        </xdr:cNvPicPr>
      </xdr:nvPicPr>
      <xdr:blipFill>
        <a:blip xmlns:r="http://schemas.openxmlformats.org/officeDocument/2006/relationships" r:embed="rId1"/>
        <a:stretch>
          <a:fillRect/>
        </a:stretch>
      </xdr:blipFill>
      <xdr:spPr>
        <a:xfrm>
          <a:off x="3025172" y="1102518"/>
          <a:ext cx="867498" cy="952324"/>
        </a:xfrm>
        <a:prstGeom prst="rect">
          <a:avLst/>
        </a:prstGeom>
      </xdr:spPr>
    </xdr:pic>
    <xdr:clientData/>
  </xdr:twoCellAnchor>
  <xdr:oneCellAnchor>
    <xdr:from>
      <xdr:col>5</xdr:col>
      <xdr:colOff>307130</xdr:colOff>
      <xdr:row>5</xdr:row>
      <xdr:rowOff>82375</xdr:rowOff>
    </xdr:from>
    <xdr:ext cx="683713" cy="187872"/>
    <xdr:sp macro="" textlink="$H$55">
      <xdr:nvSpPr>
        <xdr:cNvPr id="4" name="CasellaDiTesto 3">
          <a:extLst>
            <a:ext uri="{FF2B5EF4-FFF2-40B4-BE49-F238E27FC236}">
              <a16:creationId xmlns:a16="http://schemas.microsoft.com/office/drawing/2014/main" xmlns="" id="{00000000-0008-0000-0200-000004000000}"/>
            </a:ext>
          </a:extLst>
        </xdr:cNvPr>
        <xdr:cNvSpPr txBox="1"/>
      </xdr:nvSpPr>
      <xdr:spPr>
        <a:xfrm>
          <a:off x="2478830" y="1006300"/>
          <a:ext cx="683713" cy="187872"/>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overflow" horzOverflow="overflow" wrap="none" lIns="0" tIns="0" rIns="0" bIns="0" rtlCol="0" anchor="ctr" anchorCtr="0">
          <a:spAutoFit/>
        </a:bodyPr>
        <a:lstStyle/>
        <a:p>
          <a:pPr algn="ctr"/>
          <a:fld id="{12196DA4-4F62-477F-AA5F-CC59701DA6B3}" type="TxLink">
            <a:rPr lang="en-US" sz="1200" b="1" i="0" u="none" strike="noStrike">
              <a:solidFill>
                <a:srgbClr val="000000"/>
              </a:solidFill>
              <a:latin typeface="Calibri"/>
              <a:cs typeface="Calibri"/>
            </a:rPr>
            <a:pPr algn="ctr"/>
            <a:t>1.000 kWh</a:t>
          </a:fld>
          <a:endParaRPr lang="it-IT" sz="1600" b="1">
            <a:solidFill>
              <a:srgbClr val="92D050"/>
            </a:solidFill>
          </a:endParaRPr>
        </a:p>
      </xdr:txBody>
    </xdr:sp>
    <xdr:clientData/>
  </xdr:oneCellAnchor>
  <xdr:oneCellAnchor>
    <xdr:from>
      <xdr:col>5</xdr:col>
      <xdr:colOff>260738</xdr:colOff>
      <xdr:row>4</xdr:row>
      <xdr:rowOff>134041</xdr:rowOff>
    </xdr:from>
    <xdr:ext cx="919226" cy="172227"/>
    <xdr:sp macro="" textlink="">
      <xdr:nvSpPr>
        <xdr:cNvPr id="5" name="CasellaDiTesto 4">
          <a:extLst>
            <a:ext uri="{FF2B5EF4-FFF2-40B4-BE49-F238E27FC236}">
              <a16:creationId xmlns:a16="http://schemas.microsoft.com/office/drawing/2014/main" xmlns="" id="{00000000-0008-0000-0200-000005000000}"/>
            </a:ext>
          </a:extLst>
        </xdr:cNvPr>
        <xdr:cNvSpPr txBox="1"/>
      </xdr:nvSpPr>
      <xdr:spPr>
        <a:xfrm>
          <a:off x="2432438" y="867466"/>
          <a:ext cx="919226" cy="172227"/>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overflow" horzOverflow="overflow" wrap="none" lIns="0" tIns="0" rIns="0" bIns="0" rtlCol="0" anchor="ctr" anchorCtr="0">
          <a:spAutoFit/>
        </a:bodyPr>
        <a:lstStyle/>
        <a:p>
          <a:pPr algn="ctr"/>
          <a:r>
            <a:rPr lang="en-US" sz="1100" b="1" i="0" u="none" strike="noStrike">
              <a:solidFill>
                <a:srgbClr val="000000"/>
              </a:solidFill>
              <a:latin typeface="Calibri"/>
              <a:cs typeface="Calibri"/>
            </a:rPr>
            <a:t>Electricity input</a:t>
          </a:r>
        </a:p>
      </xdr:txBody>
    </xdr:sp>
    <xdr:clientData/>
  </xdr:oneCellAnchor>
  <xdr:twoCellAnchor editAs="oneCell">
    <xdr:from>
      <xdr:col>7</xdr:col>
      <xdr:colOff>381000</xdr:colOff>
      <xdr:row>1</xdr:row>
      <xdr:rowOff>71440</xdr:rowOff>
    </xdr:from>
    <xdr:to>
      <xdr:col>12</xdr:col>
      <xdr:colOff>405847</xdr:colOff>
      <xdr:row>3</xdr:row>
      <xdr:rowOff>24849</xdr:rowOff>
    </xdr:to>
    <xdr:sp macro="" textlink="">
      <xdr:nvSpPr>
        <xdr:cNvPr id="6" name="CasellaDiTesto 5">
          <a:extLst>
            <a:ext uri="{FF2B5EF4-FFF2-40B4-BE49-F238E27FC236}">
              <a16:creationId xmlns:a16="http://schemas.microsoft.com/office/drawing/2014/main" xmlns="" id="{00000000-0008-0000-0200-000006000000}"/>
            </a:ext>
          </a:extLst>
        </xdr:cNvPr>
        <xdr:cNvSpPr txBox="1"/>
      </xdr:nvSpPr>
      <xdr:spPr>
        <a:xfrm>
          <a:off x="3257550" y="147640"/>
          <a:ext cx="2406097" cy="315359"/>
        </a:xfrm>
        <a:prstGeom prst="rect">
          <a:avLst/>
        </a:prstGeom>
        <a:noFill/>
        <a:ln w="9525" cmpd="sng">
          <a:solidFill>
            <a:schemeClr val="tx1"/>
          </a:solidFill>
          <a:prstDash val="sysDot"/>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nchorCtr="0"/>
        <a:lstStyle/>
        <a:p>
          <a:r>
            <a:rPr lang="en-US" sz="1200" b="1"/>
            <a:t>  Heating need</a:t>
          </a:r>
        </a:p>
      </xdr:txBody>
    </xdr:sp>
    <xdr:clientData/>
  </xdr:twoCellAnchor>
  <xdr:twoCellAnchor editAs="oneCell">
    <xdr:from>
      <xdr:col>4</xdr:col>
      <xdr:colOff>91965</xdr:colOff>
      <xdr:row>2</xdr:row>
      <xdr:rowOff>120813</xdr:rowOff>
    </xdr:from>
    <xdr:to>
      <xdr:col>4</xdr:col>
      <xdr:colOff>91965</xdr:colOff>
      <xdr:row>10</xdr:row>
      <xdr:rowOff>509300</xdr:rowOff>
    </xdr:to>
    <xdr:cxnSp macro="">
      <xdr:nvCxnSpPr>
        <xdr:cNvPr id="7" name="Connettore 1 1">
          <a:extLst>
            <a:ext uri="{FF2B5EF4-FFF2-40B4-BE49-F238E27FC236}">
              <a16:creationId xmlns:a16="http://schemas.microsoft.com/office/drawing/2014/main" xmlns="" id="{00000000-0008-0000-0200-000007000000}"/>
            </a:ext>
          </a:extLst>
        </xdr:cNvPr>
        <xdr:cNvCxnSpPr/>
      </xdr:nvCxnSpPr>
      <xdr:spPr>
        <a:xfrm flipV="1">
          <a:off x="1835040" y="368463"/>
          <a:ext cx="0" cy="2017262"/>
        </a:xfrm>
        <a:prstGeom prst="line">
          <a:avLst/>
        </a:prstGeom>
        <a:ln w="38100">
          <a:solidFill>
            <a:sysClr val="windowText" lastClr="00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9</xdr:col>
      <xdr:colOff>351646</xdr:colOff>
      <xdr:row>4</xdr:row>
      <xdr:rowOff>70920</xdr:rowOff>
    </xdr:from>
    <xdr:to>
      <xdr:col>12</xdr:col>
      <xdr:colOff>301677</xdr:colOff>
      <xdr:row>10</xdr:row>
      <xdr:rowOff>226019</xdr:rowOff>
    </xdr:to>
    <xdr:grpSp>
      <xdr:nvGrpSpPr>
        <xdr:cNvPr id="8" name="Gruppo 7">
          <a:extLst>
            <a:ext uri="{FF2B5EF4-FFF2-40B4-BE49-F238E27FC236}">
              <a16:creationId xmlns:a16="http://schemas.microsoft.com/office/drawing/2014/main" xmlns="" id="{00000000-0008-0000-0200-000008000000}"/>
            </a:ext>
          </a:extLst>
        </xdr:cNvPr>
        <xdr:cNvGrpSpPr>
          <a:grpSpLocks/>
        </xdr:cNvGrpSpPr>
      </xdr:nvGrpSpPr>
      <xdr:grpSpPr bwMode="auto">
        <a:xfrm>
          <a:off x="4180696" y="804345"/>
          <a:ext cx="1378781" cy="1298099"/>
          <a:chOff x="0" y="0"/>
          <a:chExt cx="1295400" cy="1211580"/>
        </a:xfrm>
      </xdr:grpSpPr>
      <xdr:sp macro="" textlink="">
        <xdr:nvSpPr>
          <xdr:cNvPr id="9" name="Elaborazione 8">
            <a:extLst>
              <a:ext uri="{FF2B5EF4-FFF2-40B4-BE49-F238E27FC236}">
                <a16:creationId xmlns:a16="http://schemas.microsoft.com/office/drawing/2014/main" xmlns="" id="{00000000-0008-0000-0200-000009000000}"/>
              </a:ext>
            </a:extLst>
          </xdr:cNvPr>
          <xdr:cNvSpPr>
            <a:spLocks noChangeArrowheads="1"/>
          </xdr:cNvSpPr>
        </xdr:nvSpPr>
        <xdr:spPr bwMode="auto">
          <a:xfrm>
            <a:off x="99060" y="228600"/>
            <a:ext cx="1104900" cy="982980"/>
          </a:xfrm>
          <a:prstGeom prst="flowChartProcess">
            <a:avLst/>
          </a:prstGeom>
          <a:solidFill>
            <a:srgbClr val="F2F2F2"/>
          </a:solidFill>
          <a:ln w="12700" algn="ctr">
            <a:solidFill>
              <a:srgbClr val="000000"/>
            </a:solidFill>
            <a:miter lim="800000"/>
            <a:headEnd/>
            <a:tailEnd/>
          </a:ln>
        </xdr:spPr>
        <xdr:txBody>
          <a:bodyPr wrap="square" anchor="ctr"/>
          <a:lstStyle>
            <a:defPPr>
              <a:defRPr lang="it-IT"/>
            </a:defPPr>
            <a:lvl1pPr algn="l" rtl="0" fontAlgn="base">
              <a:spcBef>
                <a:spcPct val="0"/>
              </a:spcBef>
              <a:spcAft>
                <a:spcPct val="0"/>
              </a:spcAft>
              <a:defRPr kern="1200">
                <a:solidFill>
                  <a:schemeClr val="tx1"/>
                </a:solidFill>
                <a:latin typeface="Arial" charset="0"/>
                <a:ea typeface="+mn-ea"/>
                <a:cs typeface="+mn-cs"/>
              </a:defRPr>
            </a:lvl1pPr>
            <a:lvl2pPr marL="457200" algn="l" rtl="0" fontAlgn="base">
              <a:spcBef>
                <a:spcPct val="0"/>
              </a:spcBef>
              <a:spcAft>
                <a:spcPct val="0"/>
              </a:spcAft>
              <a:defRPr kern="1200">
                <a:solidFill>
                  <a:schemeClr val="tx1"/>
                </a:solidFill>
                <a:latin typeface="Arial" charset="0"/>
                <a:ea typeface="+mn-ea"/>
                <a:cs typeface="+mn-cs"/>
              </a:defRPr>
            </a:lvl2pPr>
            <a:lvl3pPr marL="914400" algn="l" rtl="0" fontAlgn="base">
              <a:spcBef>
                <a:spcPct val="0"/>
              </a:spcBef>
              <a:spcAft>
                <a:spcPct val="0"/>
              </a:spcAft>
              <a:defRPr kern="1200">
                <a:solidFill>
                  <a:schemeClr val="tx1"/>
                </a:solidFill>
                <a:latin typeface="Arial" charset="0"/>
                <a:ea typeface="+mn-ea"/>
                <a:cs typeface="+mn-cs"/>
              </a:defRPr>
            </a:lvl3pPr>
            <a:lvl4pPr marL="1371600" algn="l" rtl="0" fontAlgn="base">
              <a:spcBef>
                <a:spcPct val="0"/>
              </a:spcBef>
              <a:spcAft>
                <a:spcPct val="0"/>
              </a:spcAft>
              <a:defRPr kern="1200">
                <a:solidFill>
                  <a:schemeClr val="tx1"/>
                </a:solidFill>
                <a:latin typeface="Arial" charset="0"/>
                <a:ea typeface="+mn-ea"/>
                <a:cs typeface="+mn-cs"/>
              </a:defRPr>
            </a:lvl4pPr>
            <a:lvl5pPr marL="1828800" algn="l" rtl="0" fontAlgn="base">
              <a:spcBef>
                <a:spcPct val="0"/>
              </a:spcBef>
              <a:spcAft>
                <a:spcPct val="0"/>
              </a:spcAft>
              <a:defRPr kern="1200">
                <a:solidFill>
                  <a:schemeClr val="tx1"/>
                </a:solidFill>
                <a:latin typeface="Arial" charset="0"/>
                <a:ea typeface="+mn-ea"/>
                <a:cs typeface="+mn-cs"/>
              </a:defRPr>
            </a:lvl5pPr>
            <a:lvl6pPr marL="2286000" algn="l" defTabSz="914400" rtl="0" eaLnBrk="1" latinLnBrk="0" hangingPunct="1">
              <a:defRPr kern="1200">
                <a:solidFill>
                  <a:schemeClr val="tx1"/>
                </a:solidFill>
                <a:latin typeface="Arial" charset="0"/>
                <a:ea typeface="+mn-ea"/>
                <a:cs typeface="+mn-cs"/>
              </a:defRPr>
            </a:lvl6pPr>
            <a:lvl7pPr marL="2743200" algn="l" defTabSz="914400" rtl="0" eaLnBrk="1" latinLnBrk="0" hangingPunct="1">
              <a:defRPr kern="1200">
                <a:solidFill>
                  <a:schemeClr val="tx1"/>
                </a:solidFill>
                <a:latin typeface="Arial" charset="0"/>
                <a:ea typeface="+mn-ea"/>
                <a:cs typeface="+mn-cs"/>
              </a:defRPr>
            </a:lvl7pPr>
            <a:lvl8pPr marL="3200400" algn="l" defTabSz="914400" rtl="0" eaLnBrk="1" latinLnBrk="0" hangingPunct="1">
              <a:defRPr kern="1200">
                <a:solidFill>
                  <a:schemeClr val="tx1"/>
                </a:solidFill>
                <a:latin typeface="Arial" charset="0"/>
                <a:ea typeface="+mn-ea"/>
                <a:cs typeface="+mn-cs"/>
              </a:defRPr>
            </a:lvl8pPr>
            <a:lvl9pPr marL="3657600" algn="l" defTabSz="914400" rtl="0" eaLnBrk="1" latinLnBrk="0" hangingPunct="1">
              <a:defRPr kern="1200">
                <a:solidFill>
                  <a:schemeClr val="tx1"/>
                </a:solidFill>
                <a:latin typeface="Arial" charset="0"/>
                <a:ea typeface="+mn-ea"/>
                <a:cs typeface="+mn-cs"/>
              </a:defRPr>
            </a:lvl9pPr>
          </a:lstStyle>
          <a:p>
            <a:endParaRPr lang="it-IT"/>
          </a:p>
        </xdr:txBody>
      </xdr:sp>
      <xdr:sp macro="" textlink="">
        <xdr:nvSpPr>
          <xdr:cNvPr id="10" name="Triangolo isoscele 9">
            <a:extLst>
              <a:ext uri="{FF2B5EF4-FFF2-40B4-BE49-F238E27FC236}">
                <a16:creationId xmlns:a16="http://schemas.microsoft.com/office/drawing/2014/main" xmlns="" id="{00000000-0008-0000-0200-00000A000000}"/>
              </a:ext>
            </a:extLst>
          </xdr:cNvPr>
          <xdr:cNvSpPr>
            <a:spLocks noChangeArrowheads="1"/>
          </xdr:cNvSpPr>
        </xdr:nvSpPr>
        <xdr:spPr bwMode="auto">
          <a:xfrm>
            <a:off x="0" y="0"/>
            <a:ext cx="1295400" cy="228600"/>
          </a:xfrm>
          <a:prstGeom prst="triangle">
            <a:avLst>
              <a:gd name="adj" fmla="val 50000"/>
            </a:avLst>
          </a:prstGeom>
          <a:solidFill>
            <a:srgbClr val="A6A6A6"/>
          </a:solidFill>
          <a:ln w="25400" algn="ctr">
            <a:solidFill>
              <a:srgbClr val="000000"/>
            </a:solidFill>
            <a:miter lim="800000"/>
            <a:headEnd/>
            <a:tailEnd/>
          </a:ln>
        </xdr:spPr>
        <xdr:txBody>
          <a:bodyPr wrap="square" anchor="ctr"/>
          <a:lstStyle>
            <a:defPPr>
              <a:defRPr lang="it-IT"/>
            </a:defPPr>
            <a:lvl1pPr algn="l" rtl="0" fontAlgn="base">
              <a:spcBef>
                <a:spcPct val="0"/>
              </a:spcBef>
              <a:spcAft>
                <a:spcPct val="0"/>
              </a:spcAft>
              <a:defRPr kern="1200">
                <a:solidFill>
                  <a:schemeClr val="tx1"/>
                </a:solidFill>
                <a:latin typeface="Arial" charset="0"/>
                <a:ea typeface="+mn-ea"/>
                <a:cs typeface="+mn-cs"/>
              </a:defRPr>
            </a:lvl1pPr>
            <a:lvl2pPr marL="457200" algn="l" rtl="0" fontAlgn="base">
              <a:spcBef>
                <a:spcPct val="0"/>
              </a:spcBef>
              <a:spcAft>
                <a:spcPct val="0"/>
              </a:spcAft>
              <a:defRPr kern="1200">
                <a:solidFill>
                  <a:schemeClr val="tx1"/>
                </a:solidFill>
                <a:latin typeface="Arial" charset="0"/>
                <a:ea typeface="+mn-ea"/>
                <a:cs typeface="+mn-cs"/>
              </a:defRPr>
            </a:lvl2pPr>
            <a:lvl3pPr marL="914400" algn="l" rtl="0" fontAlgn="base">
              <a:spcBef>
                <a:spcPct val="0"/>
              </a:spcBef>
              <a:spcAft>
                <a:spcPct val="0"/>
              </a:spcAft>
              <a:defRPr kern="1200">
                <a:solidFill>
                  <a:schemeClr val="tx1"/>
                </a:solidFill>
                <a:latin typeface="Arial" charset="0"/>
                <a:ea typeface="+mn-ea"/>
                <a:cs typeface="+mn-cs"/>
              </a:defRPr>
            </a:lvl3pPr>
            <a:lvl4pPr marL="1371600" algn="l" rtl="0" fontAlgn="base">
              <a:spcBef>
                <a:spcPct val="0"/>
              </a:spcBef>
              <a:spcAft>
                <a:spcPct val="0"/>
              </a:spcAft>
              <a:defRPr kern="1200">
                <a:solidFill>
                  <a:schemeClr val="tx1"/>
                </a:solidFill>
                <a:latin typeface="Arial" charset="0"/>
                <a:ea typeface="+mn-ea"/>
                <a:cs typeface="+mn-cs"/>
              </a:defRPr>
            </a:lvl4pPr>
            <a:lvl5pPr marL="1828800" algn="l" rtl="0" fontAlgn="base">
              <a:spcBef>
                <a:spcPct val="0"/>
              </a:spcBef>
              <a:spcAft>
                <a:spcPct val="0"/>
              </a:spcAft>
              <a:defRPr kern="1200">
                <a:solidFill>
                  <a:schemeClr val="tx1"/>
                </a:solidFill>
                <a:latin typeface="Arial" charset="0"/>
                <a:ea typeface="+mn-ea"/>
                <a:cs typeface="+mn-cs"/>
              </a:defRPr>
            </a:lvl5pPr>
            <a:lvl6pPr marL="2286000" algn="l" defTabSz="914400" rtl="0" eaLnBrk="1" latinLnBrk="0" hangingPunct="1">
              <a:defRPr kern="1200">
                <a:solidFill>
                  <a:schemeClr val="tx1"/>
                </a:solidFill>
                <a:latin typeface="Arial" charset="0"/>
                <a:ea typeface="+mn-ea"/>
                <a:cs typeface="+mn-cs"/>
              </a:defRPr>
            </a:lvl6pPr>
            <a:lvl7pPr marL="2743200" algn="l" defTabSz="914400" rtl="0" eaLnBrk="1" latinLnBrk="0" hangingPunct="1">
              <a:defRPr kern="1200">
                <a:solidFill>
                  <a:schemeClr val="tx1"/>
                </a:solidFill>
                <a:latin typeface="Arial" charset="0"/>
                <a:ea typeface="+mn-ea"/>
                <a:cs typeface="+mn-cs"/>
              </a:defRPr>
            </a:lvl7pPr>
            <a:lvl8pPr marL="3200400" algn="l" defTabSz="914400" rtl="0" eaLnBrk="1" latinLnBrk="0" hangingPunct="1">
              <a:defRPr kern="1200">
                <a:solidFill>
                  <a:schemeClr val="tx1"/>
                </a:solidFill>
                <a:latin typeface="Arial" charset="0"/>
                <a:ea typeface="+mn-ea"/>
                <a:cs typeface="+mn-cs"/>
              </a:defRPr>
            </a:lvl8pPr>
            <a:lvl9pPr marL="3657600" algn="l" defTabSz="914400" rtl="0" eaLnBrk="1" latinLnBrk="0" hangingPunct="1">
              <a:defRPr kern="1200">
                <a:solidFill>
                  <a:schemeClr val="tx1"/>
                </a:solidFill>
                <a:latin typeface="Arial" charset="0"/>
                <a:ea typeface="+mn-ea"/>
                <a:cs typeface="+mn-cs"/>
              </a:defRPr>
            </a:lvl9pPr>
          </a:lstStyle>
          <a:p>
            <a:endParaRPr lang="it-IT"/>
          </a:p>
        </xdr:txBody>
      </xdr:sp>
      <xdr:sp macro="" textlink="">
        <xdr:nvSpPr>
          <xdr:cNvPr id="11" name="Rettangolo 10">
            <a:extLst>
              <a:ext uri="{FF2B5EF4-FFF2-40B4-BE49-F238E27FC236}">
                <a16:creationId xmlns:a16="http://schemas.microsoft.com/office/drawing/2014/main" xmlns="" id="{00000000-0008-0000-0200-00000B000000}"/>
              </a:ext>
            </a:extLst>
          </xdr:cNvPr>
          <xdr:cNvSpPr>
            <a:spLocks noChangeArrowheads="1"/>
          </xdr:cNvSpPr>
        </xdr:nvSpPr>
        <xdr:spPr bwMode="auto">
          <a:xfrm>
            <a:off x="556260" y="784860"/>
            <a:ext cx="220980" cy="426720"/>
          </a:xfrm>
          <a:prstGeom prst="rect">
            <a:avLst/>
          </a:prstGeom>
          <a:solidFill>
            <a:srgbClr val="F2F2F2"/>
          </a:solidFill>
          <a:ln w="12700" algn="ctr">
            <a:solidFill>
              <a:srgbClr val="000000"/>
            </a:solidFill>
            <a:miter lim="800000"/>
            <a:headEnd/>
            <a:tailEnd/>
          </a:ln>
        </xdr:spPr>
        <xdr:txBody>
          <a:bodyPr wrap="square" anchor="ctr"/>
          <a:lstStyle>
            <a:defPPr>
              <a:defRPr lang="it-IT"/>
            </a:defPPr>
            <a:lvl1pPr algn="l" rtl="0" fontAlgn="base">
              <a:spcBef>
                <a:spcPct val="0"/>
              </a:spcBef>
              <a:spcAft>
                <a:spcPct val="0"/>
              </a:spcAft>
              <a:defRPr kern="1200">
                <a:solidFill>
                  <a:schemeClr val="tx1"/>
                </a:solidFill>
                <a:latin typeface="Arial" charset="0"/>
                <a:ea typeface="+mn-ea"/>
                <a:cs typeface="+mn-cs"/>
              </a:defRPr>
            </a:lvl1pPr>
            <a:lvl2pPr marL="457200" algn="l" rtl="0" fontAlgn="base">
              <a:spcBef>
                <a:spcPct val="0"/>
              </a:spcBef>
              <a:spcAft>
                <a:spcPct val="0"/>
              </a:spcAft>
              <a:defRPr kern="1200">
                <a:solidFill>
                  <a:schemeClr val="tx1"/>
                </a:solidFill>
                <a:latin typeface="Arial" charset="0"/>
                <a:ea typeface="+mn-ea"/>
                <a:cs typeface="+mn-cs"/>
              </a:defRPr>
            </a:lvl2pPr>
            <a:lvl3pPr marL="914400" algn="l" rtl="0" fontAlgn="base">
              <a:spcBef>
                <a:spcPct val="0"/>
              </a:spcBef>
              <a:spcAft>
                <a:spcPct val="0"/>
              </a:spcAft>
              <a:defRPr kern="1200">
                <a:solidFill>
                  <a:schemeClr val="tx1"/>
                </a:solidFill>
                <a:latin typeface="Arial" charset="0"/>
                <a:ea typeface="+mn-ea"/>
                <a:cs typeface="+mn-cs"/>
              </a:defRPr>
            </a:lvl3pPr>
            <a:lvl4pPr marL="1371600" algn="l" rtl="0" fontAlgn="base">
              <a:spcBef>
                <a:spcPct val="0"/>
              </a:spcBef>
              <a:spcAft>
                <a:spcPct val="0"/>
              </a:spcAft>
              <a:defRPr kern="1200">
                <a:solidFill>
                  <a:schemeClr val="tx1"/>
                </a:solidFill>
                <a:latin typeface="Arial" charset="0"/>
                <a:ea typeface="+mn-ea"/>
                <a:cs typeface="+mn-cs"/>
              </a:defRPr>
            </a:lvl4pPr>
            <a:lvl5pPr marL="1828800" algn="l" rtl="0" fontAlgn="base">
              <a:spcBef>
                <a:spcPct val="0"/>
              </a:spcBef>
              <a:spcAft>
                <a:spcPct val="0"/>
              </a:spcAft>
              <a:defRPr kern="1200">
                <a:solidFill>
                  <a:schemeClr val="tx1"/>
                </a:solidFill>
                <a:latin typeface="Arial" charset="0"/>
                <a:ea typeface="+mn-ea"/>
                <a:cs typeface="+mn-cs"/>
              </a:defRPr>
            </a:lvl5pPr>
            <a:lvl6pPr marL="2286000" algn="l" defTabSz="914400" rtl="0" eaLnBrk="1" latinLnBrk="0" hangingPunct="1">
              <a:defRPr kern="1200">
                <a:solidFill>
                  <a:schemeClr val="tx1"/>
                </a:solidFill>
                <a:latin typeface="Arial" charset="0"/>
                <a:ea typeface="+mn-ea"/>
                <a:cs typeface="+mn-cs"/>
              </a:defRPr>
            </a:lvl6pPr>
            <a:lvl7pPr marL="2743200" algn="l" defTabSz="914400" rtl="0" eaLnBrk="1" latinLnBrk="0" hangingPunct="1">
              <a:defRPr kern="1200">
                <a:solidFill>
                  <a:schemeClr val="tx1"/>
                </a:solidFill>
                <a:latin typeface="Arial" charset="0"/>
                <a:ea typeface="+mn-ea"/>
                <a:cs typeface="+mn-cs"/>
              </a:defRPr>
            </a:lvl7pPr>
            <a:lvl8pPr marL="3200400" algn="l" defTabSz="914400" rtl="0" eaLnBrk="1" latinLnBrk="0" hangingPunct="1">
              <a:defRPr kern="1200">
                <a:solidFill>
                  <a:schemeClr val="tx1"/>
                </a:solidFill>
                <a:latin typeface="Arial" charset="0"/>
                <a:ea typeface="+mn-ea"/>
                <a:cs typeface="+mn-cs"/>
              </a:defRPr>
            </a:lvl8pPr>
            <a:lvl9pPr marL="3657600" algn="l" defTabSz="914400" rtl="0" eaLnBrk="1" latinLnBrk="0" hangingPunct="1">
              <a:defRPr kern="1200">
                <a:solidFill>
                  <a:schemeClr val="tx1"/>
                </a:solidFill>
                <a:latin typeface="Arial" charset="0"/>
                <a:ea typeface="+mn-ea"/>
                <a:cs typeface="+mn-cs"/>
              </a:defRPr>
            </a:lvl9pPr>
          </a:lstStyle>
          <a:p>
            <a:endParaRPr lang="it-IT"/>
          </a:p>
        </xdr:txBody>
      </xdr:sp>
      <xdr:sp macro="" textlink="">
        <xdr:nvSpPr>
          <xdr:cNvPr id="12" name="Rettangolo 11">
            <a:extLst>
              <a:ext uri="{FF2B5EF4-FFF2-40B4-BE49-F238E27FC236}">
                <a16:creationId xmlns:a16="http://schemas.microsoft.com/office/drawing/2014/main" xmlns="" id="{00000000-0008-0000-0200-00000C000000}"/>
              </a:ext>
            </a:extLst>
          </xdr:cNvPr>
          <xdr:cNvSpPr>
            <a:spLocks noChangeArrowheads="1"/>
          </xdr:cNvSpPr>
        </xdr:nvSpPr>
        <xdr:spPr bwMode="auto">
          <a:xfrm>
            <a:off x="868680" y="784860"/>
            <a:ext cx="220980" cy="228600"/>
          </a:xfrm>
          <a:prstGeom prst="rect">
            <a:avLst/>
          </a:prstGeom>
          <a:solidFill>
            <a:srgbClr val="F2F2F2"/>
          </a:solidFill>
          <a:ln w="12700" algn="ctr">
            <a:solidFill>
              <a:srgbClr val="000000"/>
            </a:solidFill>
            <a:miter lim="800000"/>
            <a:headEnd/>
            <a:tailEnd/>
          </a:ln>
        </xdr:spPr>
        <xdr:txBody>
          <a:bodyPr wrap="square" anchor="ctr"/>
          <a:lstStyle>
            <a:defPPr>
              <a:defRPr lang="it-IT"/>
            </a:defPPr>
            <a:lvl1pPr algn="l" rtl="0" fontAlgn="base">
              <a:spcBef>
                <a:spcPct val="0"/>
              </a:spcBef>
              <a:spcAft>
                <a:spcPct val="0"/>
              </a:spcAft>
              <a:defRPr kern="1200">
                <a:solidFill>
                  <a:schemeClr val="tx1"/>
                </a:solidFill>
                <a:latin typeface="Arial" charset="0"/>
                <a:ea typeface="+mn-ea"/>
                <a:cs typeface="+mn-cs"/>
              </a:defRPr>
            </a:lvl1pPr>
            <a:lvl2pPr marL="457200" algn="l" rtl="0" fontAlgn="base">
              <a:spcBef>
                <a:spcPct val="0"/>
              </a:spcBef>
              <a:spcAft>
                <a:spcPct val="0"/>
              </a:spcAft>
              <a:defRPr kern="1200">
                <a:solidFill>
                  <a:schemeClr val="tx1"/>
                </a:solidFill>
                <a:latin typeface="Arial" charset="0"/>
                <a:ea typeface="+mn-ea"/>
                <a:cs typeface="+mn-cs"/>
              </a:defRPr>
            </a:lvl2pPr>
            <a:lvl3pPr marL="914400" algn="l" rtl="0" fontAlgn="base">
              <a:spcBef>
                <a:spcPct val="0"/>
              </a:spcBef>
              <a:spcAft>
                <a:spcPct val="0"/>
              </a:spcAft>
              <a:defRPr kern="1200">
                <a:solidFill>
                  <a:schemeClr val="tx1"/>
                </a:solidFill>
                <a:latin typeface="Arial" charset="0"/>
                <a:ea typeface="+mn-ea"/>
                <a:cs typeface="+mn-cs"/>
              </a:defRPr>
            </a:lvl3pPr>
            <a:lvl4pPr marL="1371600" algn="l" rtl="0" fontAlgn="base">
              <a:spcBef>
                <a:spcPct val="0"/>
              </a:spcBef>
              <a:spcAft>
                <a:spcPct val="0"/>
              </a:spcAft>
              <a:defRPr kern="1200">
                <a:solidFill>
                  <a:schemeClr val="tx1"/>
                </a:solidFill>
                <a:latin typeface="Arial" charset="0"/>
                <a:ea typeface="+mn-ea"/>
                <a:cs typeface="+mn-cs"/>
              </a:defRPr>
            </a:lvl4pPr>
            <a:lvl5pPr marL="1828800" algn="l" rtl="0" fontAlgn="base">
              <a:spcBef>
                <a:spcPct val="0"/>
              </a:spcBef>
              <a:spcAft>
                <a:spcPct val="0"/>
              </a:spcAft>
              <a:defRPr kern="1200">
                <a:solidFill>
                  <a:schemeClr val="tx1"/>
                </a:solidFill>
                <a:latin typeface="Arial" charset="0"/>
                <a:ea typeface="+mn-ea"/>
                <a:cs typeface="+mn-cs"/>
              </a:defRPr>
            </a:lvl5pPr>
            <a:lvl6pPr marL="2286000" algn="l" defTabSz="914400" rtl="0" eaLnBrk="1" latinLnBrk="0" hangingPunct="1">
              <a:defRPr kern="1200">
                <a:solidFill>
                  <a:schemeClr val="tx1"/>
                </a:solidFill>
                <a:latin typeface="Arial" charset="0"/>
                <a:ea typeface="+mn-ea"/>
                <a:cs typeface="+mn-cs"/>
              </a:defRPr>
            </a:lvl6pPr>
            <a:lvl7pPr marL="2743200" algn="l" defTabSz="914400" rtl="0" eaLnBrk="1" latinLnBrk="0" hangingPunct="1">
              <a:defRPr kern="1200">
                <a:solidFill>
                  <a:schemeClr val="tx1"/>
                </a:solidFill>
                <a:latin typeface="Arial" charset="0"/>
                <a:ea typeface="+mn-ea"/>
                <a:cs typeface="+mn-cs"/>
              </a:defRPr>
            </a:lvl7pPr>
            <a:lvl8pPr marL="3200400" algn="l" defTabSz="914400" rtl="0" eaLnBrk="1" latinLnBrk="0" hangingPunct="1">
              <a:defRPr kern="1200">
                <a:solidFill>
                  <a:schemeClr val="tx1"/>
                </a:solidFill>
                <a:latin typeface="Arial" charset="0"/>
                <a:ea typeface="+mn-ea"/>
                <a:cs typeface="+mn-cs"/>
              </a:defRPr>
            </a:lvl8pPr>
            <a:lvl9pPr marL="3657600" algn="l" defTabSz="914400" rtl="0" eaLnBrk="1" latinLnBrk="0" hangingPunct="1">
              <a:defRPr kern="1200">
                <a:solidFill>
                  <a:schemeClr val="tx1"/>
                </a:solidFill>
                <a:latin typeface="Arial" charset="0"/>
                <a:ea typeface="+mn-ea"/>
                <a:cs typeface="+mn-cs"/>
              </a:defRPr>
            </a:lvl9pPr>
          </a:lstStyle>
          <a:p>
            <a:endParaRPr lang="it-IT"/>
          </a:p>
        </xdr:txBody>
      </xdr:sp>
      <xdr:sp macro="" textlink="">
        <xdr:nvSpPr>
          <xdr:cNvPr id="13" name="Rettangolo 12">
            <a:extLst>
              <a:ext uri="{FF2B5EF4-FFF2-40B4-BE49-F238E27FC236}">
                <a16:creationId xmlns:a16="http://schemas.microsoft.com/office/drawing/2014/main" xmlns="" id="{00000000-0008-0000-0200-00000D000000}"/>
              </a:ext>
            </a:extLst>
          </xdr:cNvPr>
          <xdr:cNvSpPr>
            <a:spLocks noChangeArrowheads="1"/>
          </xdr:cNvSpPr>
        </xdr:nvSpPr>
        <xdr:spPr bwMode="auto">
          <a:xfrm>
            <a:off x="220980" y="784860"/>
            <a:ext cx="220980" cy="228600"/>
          </a:xfrm>
          <a:prstGeom prst="rect">
            <a:avLst/>
          </a:prstGeom>
          <a:solidFill>
            <a:srgbClr val="F2F2F2"/>
          </a:solidFill>
          <a:ln w="12700" algn="ctr">
            <a:solidFill>
              <a:srgbClr val="000000"/>
            </a:solidFill>
            <a:miter lim="800000"/>
            <a:headEnd/>
            <a:tailEnd/>
          </a:ln>
        </xdr:spPr>
        <xdr:txBody>
          <a:bodyPr wrap="square" anchor="ctr"/>
          <a:lstStyle>
            <a:defPPr>
              <a:defRPr lang="it-IT"/>
            </a:defPPr>
            <a:lvl1pPr algn="l" rtl="0" fontAlgn="base">
              <a:spcBef>
                <a:spcPct val="0"/>
              </a:spcBef>
              <a:spcAft>
                <a:spcPct val="0"/>
              </a:spcAft>
              <a:defRPr kern="1200">
                <a:solidFill>
                  <a:schemeClr val="tx1"/>
                </a:solidFill>
                <a:latin typeface="Arial" charset="0"/>
                <a:ea typeface="+mn-ea"/>
                <a:cs typeface="+mn-cs"/>
              </a:defRPr>
            </a:lvl1pPr>
            <a:lvl2pPr marL="457200" algn="l" rtl="0" fontAlgn="base">
              <a:spcBef>
                <a:spcPct val="0"/>
              </a:spcBef>
              <a:spcAft>
                <a:spcPct val="0"/>
              </a:spcAft>
              <a:defRPr kern="1200">
                <a:solidFill>
                  <a:schemeClr val="tx1"/>
                </a:solidFill>
                <a:latin typeface="Arial" charset="0"/>
                <a:ea typeface="+mn-ea"/>
                <a:cs typeface="+mn-cs"/>
              </a:defRPr>
            </a:lvl2pPr>
            <a:lvl3pPr marL="914400" algn="l" rtl="0" fontAlgn="base">
              <a:spcBef>
                <a:spcPct val="0"/>
              </a:spcBef>
              <a:spcAft>
                <a:spcPct val="0"/>
              </a:spcAft>
              <a:defRPr kern="1200">
                <a:solidFill>
                  <a:schemeClr val="tx1"/>
                </a:solidFill>
                <a:latin typeface="Arial" charset="0"/>
                <a:ea typeface="+mn-ea"/>
                <a:cs typeface="+mn-cs"/>
              </a:defRPr>
            </a:lvl3pPr>
            <a:lvl4pPr marL="1371600" algn="l" rtl="0" fontAlgn="base">
              <a:spcBef>
                <a:spcPct val="0"/>
              </a:spcBef>
              <a:spcAft>
                <a:spcPct val="0"/>
              </a:spcAft>
              <a:defRPr kern="1200">
                <a:solidFill>
                  <a:schemeClr val="tx1"/>
                </a:solidFill>
                <a:latin typeface="Arial" charset="0"/>
                <a:ea typeface="+mn-ea"/>
                <a:cs typeface="+mn-cs"/>
              </a:defRPr>
            </a:lvl4pPr>
            <a:lvl5pPr marL="1828800" algn="l" rtl="0" fontAlgn="base">
              <a:spcBef>
                <a:spcPct val="0"/>
              </a:spcBef>
              <a:spcAft>
                <a:spcPct val="0"/>
              </a:spcAft>
              <a:defRPr kern="1200">
                <a:solidFill>
                  <a:schemeClr val="tx1"/>
                </a:solidFill>
                <a:latin typeface="Arial" charset="0"/>
                <a:ea typeface="+mn-ea"/>
                <a:cs typeface="+mn-cs"/>
              </a:defRPr>
            </a:lvl5pPr>
            <a:lvl6pPr marL="2286000" algn="l" defTabSz="914400" rtl="0" eaLnBrk="1" latinLnBrk="0" hangingPunct="1">
              <a:defRPr kern="1200">
                <a:solidFill>
                  <a:schemeClr val="tx1"/>
                </a:solidFill>
                <a:latin typeface="Arial" charset="0"/>
                <a:ea typeface="+mn-ea"/>
                <a:cs typeface="+mn-cs"/>
              </a:defRPr>
            </a:lvl6pPr>
            <a:lvl7pPr marL="2743200" algn="l" defTabSz="914400" rtl="0" eaLnBrk="1" latinLnBrk="0" hangingPunct="1">
              <a:defRPr kern="1200">
                <a:solidFill>
                  <a:schemeClr val="tx1"/>
                </a:solidFill>
                <a:latin typeface="Arial" charset="0"/>
                <a:ea typeface="+mn-ea"/>
                <a:cs typeface="+mn-cs"/>
              </a:defRPr>
            </a:lvl7pPr>
            <a:lvl8pPr marL="3200400" algn="l" defTabSz="914400" rtl="0" eaLnBrk="1" latinLnBrk="0" hangingPunct="1">
              <a:defRPr kern="1200">
                <a:solidFill>
                  <a:schemeClr val="tx1"/>
                </a:solidFill>
                <a:latin typeface="Arial" charset="0"/>
                <a:ea typeface="+mn-ea"/>
                <a:cs typeface="+mn-cs"/>
              </a:defRPr>
            </a:lvl8pPr>
            <a:lvl9pPr marL="3657600" algn="l" defTabSz="914400" rtl="0" eaLnBrk="1" latinLnBrk="0" hangingPunct="1">
              <a:defRPr kern="1200">
                <a:solidFill>
                  <a:schemeClr val="tx1"/>
                </a:solidFill>
                <a:latin typeface="Arial" charset="0"/>
                <a:ea typeface="+mn-ea"/>
                <a:cs typeface="+mn-cs"/>
              </a:defRPr>
            </a:lvl9pPr>
          </a:lstStyle>
          <a:p>
            <a:endParaRPr lang="it-IT"/>
          </a:p>
        </xdr:txBody>
      </xdr:sp>
      <xdr:sp macro="" textlink="">
        <xdr:nvSpPr>
          <xdr:cNvPr id="14" name="Rettangolo 13">
            <a:extLst>
              <a:ext uri="{FF2B5EF4-FFF2-40B4-BE49-F238E27FC236}">
                <a16:creationId xmlns:a16="http://schemas.microsoft.com/office/drawing/2014/main" xmlns="" id="{00000000-0008-0000-0200-00000E000000}"/>
              </a:ext>
            </a:extLst>
          </xdr:cNvPr>
          <xdr:cNvSpPr>
            <a:spLocks noChangeArrowheads="1"/>
          </xdr:cNvSpPr>
        </xdr:nvSpPr>
        <xdr:spPr bwMode="auto">
          <a:xfrm>
            <a:off x="868680" y="327660"/>
            <a:ext cx="220980" cy="228600"/>
          </a:xfrm>
          <a:prstGeom prst="rect">
            <a:avLst/>
          </a:prstGeom>
          <a:solidFill>
            <a:srgbClr val="F2F2F2"/>
          </a:solidFill>
          <a:ln w="12700" algn="ctr">
            <a:solidFill>
              <a:srgbClr val="000000"/>
            </a:solidFill>
            <a:miter lim="800000"/>
            <a:headEnd/>
            <a:tailEnd/>
          </a:ln>
        </xdr:spPr>
        <xdr:txBody>
          <a:bodyPr wrap="square" anchor="ctr"/>
          <a:lstStyle>
            <a:defPPr>
              <a:defRPr lang="it-IT"/>
            </a:defPPr>
            <a:lvl1pPr algn="l" rtl="0" fontAlgn="base">
              <a:spcBef>
                <a:spcPct val="0"/>
              </a:spcBef>
              <a:spcAft>
                <a:spcPct val="0"/>
              </a:spcAft>
              <a:defRPr kern="1200">
                <a:solidFill>
                  <a:schemeClr val="tx1"/>
                </a:solidFill>
                <a:latin typeface="Arial" charset="0"/>
                <a:ea typeface="+mn-ea"/>
                <a:cs typeface="+mn-cs"/>
              </a:defRPr>
            </a:lvl1pPr>
            <a:lvl2pPr marL="457200" algn="l" rtl="0" fontAlgn="base">
              <a:spcBef>
                <a:spcPct val="0"/>
              </a:spcBef>
              <a:spcAft>
                <a:spcPct val="0"/>
              </a:spcAft>
              <a:defRPr kern="1200">
                <a:solidFill>
                  <a:schemeClr val="tx1"/>
                </a:solidFill>
                <a:latin typeface="Arial" charset="0"/>
                <a:ea typeface="+mn-ea"/>
                <a:cs typeface="+mn-cs"/>
              </a:defRPr>
            </a:lvl2pPr>
            <a:lvl3pPr marL="914400" algn="l" rtl="0" fontAlgn="base">
              <a:spcBef>
                <a:spcPct val="0"/>
              </a:spcBef>
              <a:spcAft>
                <a:spcPct val="0"/>
              </a:spcAft>
              <a:defRPr kern="1200">
                <a:solidFill>
                  <a:schemeClr val="tx1"/>
                </a:solidFill>
                <a:latin typeface="Arial" charset="0"/>
                <a:ea typeface="+mn-ea"/>
                <a:cs typeface="+mn-cs"/>
              </a:defRPr>
            </a:lvl3pPr>
            <a:lvl4pPr marL="1371600" algn="l" rtl="0" fontAlgn="base">
              <a:spcBef>
                <a:spcPct val="0"/>
              </a:spcBef>
              <a:spcAft>
                <a:spcPct val="0"/>
              </a:spcAft>
              <a:defRPr kern="1200">
                <a:solidFill>
                  <a:schemeClr val="tx1"/>
                </a:solidFill>
                <a:latin typeface="Arial" charset="0"/>
                <a:ea typeface="+mn-ea"/>
                <a:cs typeface="+mn-cs"/>
              </a:defRPr>
            </a:lvl4pPr>
            <a:lvl5pPr marL="1828800" algn="l" rtl="0" fontAlgn="base">
              <a:spcBef>
                <a:spcPct val="0"/>
              </a:spcBef>
              <a:spcAft>
                <a:spcPct val="0"/>
              </a:spcAft>
              <a:defRPr kern="1200">
                <a:solidFill>
                  <a:schemeClr val="tx1"/>
                </a:solidFill>
                <a:latin typeface="Arial" charset="0"/>
                <a:ea typeface="+mn-ea"/>
                <a:cs typeface="+mn-cs"/>
              </a:defRPr>
            </a:lvl5pPr>
            <a:lvl6pPr marL="2286000" algn="l" defTabSz="914400" rtl="0" eaLnBrk="1" latinLnBrk="0" hangingPunct="1">
              <a:defRPr kern="1200">
                <a:solidFill>
                  <a:schemeClr val="tx1"/>
                </a:solidFill>
                <a:latin typeface="Arial" charset="0"/>
                <a:ea typeface="+mn-ea"/>
                <a:cs typeface="+mn-cs"/>
              </a:defRPr>
            </a:lvl6pPr>
            <a:lvl7pPr marL="2743200" algn="l" defTabSz="914400" rtl="0" eaLnBrk="1" latinLnBrk="0" hangingPunct="1">
              <a:defRPr kern="1200">
                <a:solidFill>
                  <a:schemeClr val="tx1"/>
                </a:solidFill>
                <a:latin typeface="Arial" charset="0"/>
                <a:ea typeface="+mn-ea"/>
                <a:cs typeface="+mn-cs"/>
              </a:defRPr>
            </a:lvl7pPr>
            <a:lvl8pPr marL="3200400" algn="l" defTabSz="914400" rtl="0" eaLnBrk="1" latinLnBrk="0" hangingPunct="1">
              <a:defRPr kern="1200">
                <a:solidFill>
                  <a:schemeClr val="tx1"/>
                </a:solidFill>
                <a:latin typeface="Arial" charset="0"/>
                <a:ea typeface="+mn-ea"/>
                <a:cs typeface="+mn-cs"/>
              </a:defRPr>
            </a:lvl8pPr>
            <a:lvl9pPr marL="3657600" algn="l" defTabSz="914400" rtl="0" eaLnBrk="1" latinLnBrk="0" hangingPunct="1">
              <a:defRPr kern="1200">
                <a:solidFill>
                  <a:schemeClr val="tx1"/>
                </a:solidFill>
                <a:latin typeface="Arial" charset="0"/>
                <a:ea typeface="+mn-ea"/>
                <a:cs typeface="+mn-cs"/>
              </a:defRPr>
            </a:lvl9pPr>
          </a:lstStyle>
          <a:p>
            <a:endParaRPr lang="it-IT"/>
          </a:p>
        </xdr:txBody>
      </xdr:sp>
      <xdr:sp macro="" textlink="">
        <xdr:nvSpPr>
          <xdr:cNvPr id="15" name="Rettangolo 14">
            <a:extLst>
              <a:ext uri="{FF2B5EF4-FFF2-40B4-BE49-F238E27FC236}">
                <a16:creationId xmlns:a16="http://schemas.microsoft.com/office/drawing/2014/main" xmlns="" id="{00000000-0008-0000-0200-00000F000000}"/>
              </a:ext>
            </a:extLst>
          </xdr:cNvPr>
          <xdr:cNvSpPr>
            <a:spLocks noChangeArrowheads="1"/>
          </xdr:cNvSpPr>
        </xdr:nvSpPr>
        <xdr:spPr bwMode="auto">
          <a:xfrm>
            <a:off x="220980" y="327660"/>
            <a:ext cx="220980" cy="228600"/>
          </a:xfrm>
          <a:prstGeom prst="rect">
            <a:avLst/>
          </a:prstGeom>
          <a:solidFill>
            <a:srgbClr val="F2F2F2"/>
          </a:solidFill>
          <a:ln w="12700" algn="ctr">
            <a:solidFill>
              <a:srgbClr val="000000"/>
            </a:solidFill>
            <a:miter lim="800000"/>
            <a:headEnd/>
            <a:tailEnd/>
          </a:ln>
        </xdr:spPr>
        <xdr:txBody>
          <a:bodyPr wrap="square" anchor="ctr"/>
          <a:lstStyle>
            <a:defPPr>
              <a:defRPr lang="it-IT"/>
            </a:defPPr>
            <a:lvl1pPr algn="l" rtl="0" fontAlgn="base">
              <a:spcBef>
                <a:spcPct val="0"/>
              </a:spcBef>
              <a:spcAft>
                <a:spcPct val="0"/>
              </a:spcAft>
              <a:defRPr kern="1200">
                <a:solidFill>
                  <a:schemeClr val="tx1"/>
                </a:solidFill>
                <a:latin typeface="Arial" charset="0"/>
                <a:ea typeface="+mn-ea"/>
                <a:cs typeface="+mn-cs"/>
              </a:defRPr>
            </a:lvl1pPr>
            <a:lvl2pPr marL="457200" algn="l" rtl="0" fontAlgn="base">
              <a:spcBef>
                <a:spcPct val="0"/>
              </a:spcBef>
              <a:spcAft>
                <a:spcPct val="0"/>
              </a:spcAft>
              <a:defRPr kern="1200">
                <a:solidFill>
                  <a:schemeClr val="tx1"/>
                </a:solidFill>
                <a:latin typeface="Arial" charset="0"/>
                <a:ea typeface="+mn-ea"/>
                <a:cs typeface="+mn-cs"/>
              </a:defRPr>
            </a:lvl2pPr>
            <a:lvl3pPr marL="914400" algn="l" rtl="0" fontAlgn="base">
              <a:spcBef>
                <a:spcPct val="0"/>
              </a:spcBef>
              <a:spcAft>
                <a:spcPct val="0"/>
              </a:spcAft>
              <a:defRPr kern="1200">
                <a:solidFill>
                  <a:schemeClr val="tx1"/>
                </a:solidFill>
                <a:latin typeface="Arial" charset="0"/>
                <a:ea typeface="+mn-ea"/>
                <a:cs typeface="+mn-cs"/>
              </a:defRPr>
            </a:lvl3pPr>
            <a:lvl4pPr marL="1371600" algn="l" rtl="0" fontAlgn="base">
              <a:spcBef>
                <a:spcPct val="0"/>
              </a:spcBef>
              <a:spcAft>
                <a:spcPct val="0"/>
              </a:spcAft>
              <a:defRPr kern="1200">
                <a:solidFill>
                  <a:schemeClr val="tx1"/>
                </a:solidFill>
                <a:latin typeface="Arial" charset="0"/>
                <a:ea typeface="+mn-ea"/>
                <a:cs typeface="+mn-cs"/>
              </a:defRPr>
            </a:lvl4pPr>
            <a:lvl5pPr marL="1828800" algn="l" rtl="0" fontAlgn="base">
              <a:spcBef>
                <a:spcPct val="0"/>
              </a:spcBef>
              <a:spcAft>
                <a:spcPct val="0"/>
              </a:spcAft>
              <a:defRPr kern="1200">
                <a:solidFill>
                  <a:schemeClr val="tx1"/>
                </a:solidFill>
                <a:latin typeface="Arial" charset="0"/>
                <a:ea typeface="+mn-ea"/>
                <a:cs typeface="+mn-cs"/>
              </a:defRPr>
            </a:lvl5pPr>
            <a:lvl6pPr marL="2286000" algn="l" defTabSz="914400" rtl="0" eaLnBrk="1" latinLnBrk="0" hangingPunct="1">
              <a:defRPr kern="1200">
                <a:solidFill>
                  <a:schemeClr val="tx1"/>
                </a:solidFill>
                <a:latin typeface="Arial" charset="0"/>
                <a:ea typeface="+mn-ea"/>
                <a:cs typeface="+mn-cs"/>
              </a:defRPr>
            </a:lvl6pPr>
            <a:lvl7pPr marL="2743200" algn="l" defTabSz="914400" rtl="0" eaLnBrk="1" latinLnBrk="0" hangingPunct="1">
              <a:defRPr kern="1200">
                <a:solidFill>
                  <a:schemeClr val="tx1"/>
                </a:solidFill>
                <a:latin typeface="Arial" charset="0"/>
                <a:ea typeface="+mn-ea"/>
                <a:cs typeface="+mn-cs"/>
              </a:defRPr>
            </a:lvl7pPr>
            <a:lvl8pPr marL="3200400" algn="l" defTabSz="914400" rtl="0" eaLnBrk="1" latinLnBrk="0" hangingPunct="1">
              <a:defRPr kern="1200">
                <a:solidFill>
                  <a:schemeClr val="tx1"/>
                </a:solidFill>
                <a:latin typeface="Arial" charset="0"/>
                <a:ea typeface="+mn-ea"/>
                <a:cs typeface="+mn-cs"/>
              </a:defRPr>
            </a:lvl8pPr>
            <a:lvl9pPr marL="3657600" algn="l" defTabSz="914400" rtl="0" eaLnBrk="1" latinLnBrk="0" hangingPunct="1">
              <a:defRPr kern="1200">
                <a:solidFill>
                  <a:schemeClr val="tx1"/>
                </a:solidFill>
                <a:latin typeface="Arial" charset="0"/>
                <a:ea typeface="+mn-ea"/>
                <a:cs typeface="+mn-cs"/>
              </a:defRPr>
            </a:lvl9pPr>
          </a:lstStyle>
          <a:p>
            <a:endParaRPr lang="it-IT"/>
          </a:p>
        </xdr:txBody>
      </xdr:sp>
      <xdr:sp macro="" textlink="">
        <xdr:nvSpPr>
          <xdr:cNvPr id="16" name="Rettangolo 15">
            <a:extLst>
              <a:ext uri="{FF2B5EF4-FFF2-40B4-BE49-F238E27FC236}">
                <a16:creationId xmlns:a16="http://schemas.microsoft.com/office/drawing/2014/main" xmlns="" id="{00000000-0008-0000-0200-000010000000}"/>
              </a:ext>
            </a:extLst>
          </xdr:cNvPr>
          <xdr:cNvSpPr>
            <a:spLocks noChangeArrowheads="1"/>
          </xdr:cNvSpPr>
        </xdr:nvSpPr>
        <xdr:spPr bwMode="auto">
          <a:xfrm>
            <a:off x="533400" y="327660"/>
            <a:ext cx="220980" cy="228600"/>
          </a:xfrm>
          <a:prstGeom prst="rect">
            <a:avLst/>
          </a:prstGeom>
          <a:solidFill>
            <a:srgbClr val="F2F2F2"/>
          </a:solidFill>
          <a:ln w="12700" algn="ctr">
            <a:solidFill>
              <a:srgbClr val="000000"/>
            </a:solidFill>
            <a:miter lim="800000"/>
            <a:headEnd/>
            <a:tailEnd/>
          </a:ln>
        </xdr:spPr>
        <xdr:txBody>
          <a:bodyPr wrap="square" anchor="ctr"/>
          <a:lstStyle>
            <a:defPPr>
              <a:defRPr lang="it-IT"/>
            </a:defPPr>
            <a:lvl1pPr algn="l" rtl="0" fontAlgn="base">
              <a:spcBef>
                <a:spcPct val="0"/>
              </a:spcBef>
              <a:spcAft>
                <a:spcPct val="0"/>
              </a:spcAft>
              <a:defRPr kern="1200">
                <a:solidFill>
                  <a:schemeClr val="tx1"/>
                </a:solidFill>
                <a:latin typeface="Arial" charset="0"/>
                <a:ea typeface="+mn-ea"/>
                <a:cs typeface="+mn-cs"/>
              </a:defRPr>
            </a:lvl1pPr>
            <a:lvl2pPr marL="457200" algn="l" rtl="0" fontAlgn="base">
              <a:spcBef>
                <a:spcPct val="0"/>
              </a:spcBef>
              <a:spcAft>
                <a:spcPct val="0"/>
              </a:spcAft>
              <a:defRPr kern="1200">
                <a:solidFill>
                  <a:schemeClr val="tx1"/>
                </a:solidFill>
                <a:latin typeface="Arial" charset="0"/>
                <a:ea typeface="+mn-ea"/>
                <a:cs typeface="+mn-cs"/>
              </a:defRPr>
            </a:lvl2pPr>
            <a:lvl3pPr marL="914400" algn="l" rtl="0" fontAlgn="base">
              <a:spcBef>
                <a:spcPct val="0"/>
              </a:spcBef>
              <a:spcAft>
                <a:spcPct val="0"/>
              </a:spcAft>
              <a:defRPr kern="1200">
                <a:solidFill>
                  <a:schemeClr val="tx1"/>
                </a:solidFill>
                <a:latin typeface="Arial" charset="0"/>
                <a:ea typeface="+mn-ea"/>
                <a:cs typeface="+mn-cs"/>
              </a:defRPr>
            </a:lvl3pPr>
            <a:lvl4pPr marL="1371600" algn="l" rtl="0" fontAlgn="base">
              <a:spcBef>
                <a:spcPct val="0"/>
              </a:spcBef>
              <a:spcAft>
                <a:spcPct val="0"/>
              </a:spcAft>
              <a:defRPr kern="1200">
                <a:solidFill>
                  <a:schemeClr val="tx1"/>
                </a:solidFill>
                <a:latin typeface="Arial" charset="0"/>
                <a:ea typeface="+mn-ea"/>
                <a:cs typeface="+mn-cs"/>
              </a:defRPr>
            </a:lvl4pPr>
            <a:lvl5pPr marL="1828800" algn="l" rtl="0" fontAlgn="base">
              <a:spcBef>
                <a:spcPct val="0"/>
              </a:spcBef>
              <a:spcAft>
                <a:spcPct val="0"/>
              </a:spcAft>
              <a:defRPr kern="1200">
                <a:solidFill>
                  <a:schemeClr val="tx1"/>
                </a:solidFill>
                <a:latin typeface="Arial" charset="0"/>
                <a:ea typeface="+mn-ea"/>
                <a:cs typeface="+mn-cs"/>
              </a:defRPr>
            </a:lvl5pPr>
            <a:lvl6pPr marL="2286000" algn="l" defTabSz="914400" rtl="0" eaLnBrk="1" latinLnBrk="0" hangingPunct="1">
              <a:defRPr kern="1200">
                <a:solidFill>
                  <a:schemeClr val="tx1"/>
                </a:solidFill>
                <a:latin typeface="Arial" charset="0"/>
                <a:ea typeface="+mn-ea"/>
                <a:cs typeface="+mn-cs"/>
              </a:defRPr>
            </a:lvl6pPr>
            <a:lvl7pPr marL="2743200" algn="l" defTabSz="914400" rtl="0" eaLnBrk="1" latinLnBrk="0" hangingPunct="1">
              <a:defRPr kern="1200">
                <a:solidFill>
                  <a:schemeClr val="tx1"/>
                </a:solidFill>
                <a:latin typeface="Arial" charset="0"/>
                <a:ea typeface="+mn-ea"/>
                <a:cs typeface="+mn-cs"/>
              </a:defRPr>
            </a:lvl7pPr>
            <a:lvl8pPr marL="3200400" algn="l" defTabSz="914400" rtl="0" eaLnBrk="1" latinLnBrk="0" hangingPunct="1">
              <a:defRPr kern="1200">
                <a:solidFill>
                  <a:schemeClr val="tx1"/>
                </a:solidFill>
                <a:latin typeface="Arial" charset="0"/>
                <a:ea typeface="+mn-ea"/>
                <a:cs typeface="+mn-cs"/>
              </a:defRPr>
            </a:lvl8pPr>
            <a:lvl9pPr marL="3657600" algn="l" defTabSz="914400" rtl="0" eaLnBrk="1" latinLnBrk="0" hangingPunct="1">
              <a:defRPr kern="1200">
                <a:solidFill>
                  <a:schemeClr val="tx1"/>
                </a:solidFill>
                <a:latin typeface="Arial" charset="0"/>
                <a:ea typeface="+mn-ea"/>
                <a:cs typeface="+mn-cs"/>
              </a:defRPr>
            </a:lvl9pPr>
          </a:lstStyle>
          <a:p>
            <a:endParaRPr lang="it-IT"/>
          </a:p>
        </xdr:txBody>
      </xdr:sp>
    </xdr:grpSp>
    <xdr:clientData/>
  </xdr:twoCellAnchor>
  <xdr:twoCellAnchor editAs="oneCell">
    <xdr:from>
      <xdr:col>2</xdr:col>
      <xdr:colOff>147593</xdr:colOff>
      <xdr:row>6</xdr:row>
      <xdr:rowOff>66692</xdr:rowOff>
    </xdr:from>
    <xdr:to>
      <xdr:col>2</xdr:col>
      <xdr:colOff>791766</xdr:colOff>
      <xdr:row>9</xdr:row>
      <xdr:rowOff>50219</xdr:rowOff>
    </xdr:to>
    <xdr:pic>
      <xdr:nvPicPr>
        <xdr:cNvPr id="17" name="Picture 4" descr="C:\Documents and Settings\Laurent\Impostazioni locali\Temporary Internet Files\Content.IE5\84H1K66G\MCj03842100000[1].wmf">
          <a:extLst>
            <a:ext uri="{FF2B5EF4-FFF2-40B4-BE49-F238E27FC236}">
              <a16:creationId xmlns:a16="http://schemas.microsoft.com/office/drawing/2014/main" xmlns="" id="{00000000-0008-0000-0200-000011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404768" y="1181117"/>
          <a:ext cx="644173" cy="555027"/>
        </a:xfrm>
        <a:prstGeom prst="rect">
          <a:avLst/>
        </a:prstGeom>
        <a:noFill/>
        <a:ln w="9525">
          <a:noFill/>
          <a:miter lim="800000"/>
          <a:headEnd/>
          <a:tailEnd/>
        </a:ln>
      </xdr:spPr>
    </xdr:pic>
    <xdr:clientData/>
  </xdr:twoCellAnchor>
  <xdr:twoCellAnchor editAs="oneCell">
    <xdr:from>
      <xdr:col>2</xdr:col>
      <xdr:colOff>316707</xdr:colOff>
      <xdr:row>3</xdr:row>
      <xdr:rowOff>44338</xdr:rowOff>
    </xdr:from>
    <xdr:to>
      <xdr:col>2</xdr:col>
      <xdr:colOff>607497</xdr:colOff>
      <xdr:row>5</xdr:row>
      <xdr:rowOff>165934</xdr:rowOff>
    </xdr:to>
    <xdr:pic>
      <xdr:nvPicPr>
        <xdr:cNvPr id="18" name="Immagine 17">
          <a:extLst>
            <a:ext uri="{FF2B5EF4-FFF2-40B4-BE49-F238E27FC236}">
              <a16:creationId xmlns:a16="http://schemas.microsoft.com/office/drawing/2014/main" xmlns="" id="{00000000-0008-0000-0200-000012000000}"/>
            </a:ext>
          </a:extLst>
        </xdr:cNvPr>
        <xdr:cNvPicPr>
          <a:picLocks noChangeAspect="1"/>
        </xdr:cNvPicPr>
      </xdr:nvPicPr>
      <xdr:blipFill>
        <a:blip xmlns:r="http://schemas.openxmlformats.org/officeDocument/2006/relationships" r:embed="rId3"/>
        <a:stretch>
          <a:fillRect/>
        </a:stretch>
      </xdr:blipFill>
      <xdr:spPr>
        <a:xfrm>
          <a:off x="573882" y="482488"/>
          <a:ext cx="290790" cy="607371"/>
        </a:xfrm>
        <a:prstGeom prst="rect">
          <a:avLst/>
        </a:prstGeom>
      </xdr:spPr>
    </xdr:pic>
    <xdr:clientData/>
  </xdr:twoCellAnchor>
  <xdr:oneCellAnchor>
    <xdr:from>
      <xdr:col>3</xdr:col>
      <xdr:colOff>15943</xdr:colOff>
      <xdr:row>3</xdr:row>
      <xdr:rowOff>278878</xdr:rowOff>
    </xdr:from>
    <xdr:ext cx="749821" cy="219163"/>
    <xdr:sp macro="" textlink="$H$58">
      <xdr:nvSpPr>
        <xdr:cNvPr id="19" name="CasellaDiTesto 18">
          <a:extLst>
            <a:ext uri="{FF2B5EF4-FFF2-40B4-BE49-F238E27FC236}">
              <a16:creationId xmlns:a16="http://schemas.microsoft.com/office/drawing/2014/main" xmlns="" id="{00000000-0008-0000-0200-000013000000}"/>
            </a:ext>
          </a:extLst>
        </xdr:cNvPr>
        <xdr:cNvSpPr txBox="1"/>
      </xdr:nvSpPr>
      <xdr:spPr>
        <a:xfrm>
          <a:off x="1454218" y="717028"/>
          <a:ext cx="749821" cy="219163"/>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overflow" horzOverflow="overflow" wrap="none" lIns="0" tIns="0" rIns="0" bIns="0" rtlCol="0" anchor="ctr" anchorCtr="0">
          <a:spAutoFit/>
        </a:bodyPr>
        <a:lstStyle/>
        <a:p>
          <a:pPr algn="ctr"/>
          <a:fld id="{BB69E01A-7CCC-47BB-9E35-C212C1ED3C46}" type="TxLink">
            <a:rPr lang="en-US" sz="1400" b="1" i="0" u="none" strike="noStrike">
              <a:solidFill>
                <a:srgbClr val="00B050"/>
              </a:solidFill>
              <a:latin typeface="Calibri"/>
              <a:cs typeface="Calibri"/>
            </a:rPr>
            <a:pPr algn="ctr"/>
            <a:t>1200 kWh</a:t>
          </a:fld>
          <a:endParaRPr lang="it-IT" sz="1400" b="1">
            <a:solidFill>
              <a:srgbClr val="00B050"/>
            </a:solidFill>
          </a:endParaRPr>
        </a:p>
      </xdr:txBody>
    </xdr:sp>
    <xdr:clientData/>
  </xdr:oneCellAnchor>
  <xdr:twoCellAnchor editAs="oneCell">
    <xdr:from>
      <xdr:col>10</xdr:col>
      <xdr:colOff>488674</xdr:colOff>
      <xdr:row>1</xdr:row>
      <xdr:rowOff>114097</xdr:rowOff>
    </xdr:from>
    <xdr:to>
      <xdr:col>12</xdr:col>
      <xdr:colOff>405847</xdr:colOff>
      <xdr:row>3</xdr:row>
      <xdr:rowOff>12003</xdr:rowOff>
    </xdr:to>
    <xdr:sp macro="" textlink="$H$52">
      <xdr:nvSpPr>
        <xdr:cNvPr id="20" name="CasellaDiTesto 19">
          <a:extLst>
            <a:ext uri="{FF2B5EF4-FFF2-40B4-BE49-F238E27FC236}">
              <a16:creationId xmlns:a16="http://schemas.microsoft.com/office/drawing/2014/main" xmlns="" id="{00000000-0008-0000-0200-000014000000}"/>
            </a:ext>
          </a:extLst>
        </xdr:cNvPr>
        <xdr:cNvSpPr txBox="1"/>
      </xdr:nvSpPr>
      <xdr:spPr>
        <a:xfrm>
          <a:off x="4803499" y="190297"/>
          <a:ext cx="860148" cy="2598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nchorCtr="0"/>
        <a:lstStyle/>
        <a:p>
          <a:pPr algn="ctr"/>
          <a:fld id="{1E66CC27-DD89-4AEA-9531-A7C3DDC39625}" type="TxLink">
            <a:rPr lang="en-US" sz="1400" b="1" i="0" u="none" strike="noStrike">
              <a:solidFill>
                <a:sysClr val="windowText" lastClr="000000"/>
              </a:solidFill>
              <a:latin typeface="Calibri"/>
              <a:cs typeface="Calibri"/>
            </a:rPr>
            <a:pPr algn="ctr"/>
            <a:t>3.000 kWh</a:t>
          </a:fld>
          <a:endParaRPr lang="it-IT" sz="1400" b="1">
            <a:solidFill>
              <a:sysClr val="windowText" lastClr="000000"/>
            </a:solidFill>
          </a:endParaRPr>
        </a:p>
      </xdr:txBody>
    </xdr:sp>
    <xdr:clientData/>
  </xdr:twoCellAnchor>
  <xdr:twoCellAnchor editAs="oneCell">
    <xdr:from>
      <xdr:col>5</xdr:col>
      <xdr:colOff>235214</xdr:colOff>
      <xdr:row>6</xdr:row>
      <xdr:rowOff>148516</xdr:rowOff>
    </xdr:from>
    <xdr:to>
      <xdr:col>7</xdr:col>
      <xdr:colOff>9389</xdr:colOff>
      <xdr:row>7</xdr:row>
      <xdr:rowOff>132216</xdr:rowOff>
    </xdr:to>
    <xdr:sp macro="" textlink="$H$60">
      <xdr:nvSpPr>
        <xdr:cNvPr id="21" name="CasellaDiTesto 20">
          <a:extLst>
            <a:ext uri="{FF2B5EF4-FFF2-40B4-BE49-F238E27FC236}">
              <a16:creationId xmlns:a16="http://schemas.microsoft.com/office/drawing/2014/main" xmlns="" id="{00000000-0008-0000-0200-000015000000}"/>
            </a:ext>
          </a:extLst>
        </xdr:cNvPr>
        <xdr:cNvSpPr txBox="1"/>
      </xdr:nvSpPr>
      <xdr:spPr>
        <a:xfrm>
          <a:off x="2406914" y="1262941"/>
          <a:ext cx="479025" cy="174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nchorCtr="0"/>
        <a:lstStyle/>
        <a:p>
          <a:pPr algn="ctr"/>
          <a:fld id="{B290A202-6E4C-486E-916F-234B0C037137}" type="TxLink">
            <a:rPr lang="en-US" sz="800" b="1" i="0" u="none" strike="noStrike">
              <a:solidFill>
                <a:srgbClr val="00B050"/>
              </a:solidFill>
              <a:latin typeface="Calibri"/>
              <a:cs typeface="Calibri"/>
            </a:rPr>
            <a:pPr algn="ctr"/>
            <a:t>1000 kWh</a:t>
          </a:fld>
          <a:endParaRPr lang="it-IT" sz="800" b="1">
            <a:solidFill>
              <a:srgbClr val="00B050"/>
            </a:solidFill>
          </a:endParaRPr>
        </a:p>
      </xdr:txBody>
    </xdr:sp>
    <xdr:clientData/>
  </xdr:twoCellAnchor>
  <xdr:oneCellAnchor>
    <xdr:from>
      <xdr:col>3</xdr:col>
      <xdr:colOff>67471</xdr:colOff>
      <xdr:row>6</xdr:row>
      <xdr:rowOff>92814</xdr:rowOff>
    </xdr:from>
    <xdr:ext cx="658835" cy="219163"/>
    <xdr:sp macro="" textlink="$H$59">
      <xdr:nvSpPr>
        <xdr:cNvPr id="22" name="CasellaDiTesto 21">
          <a:extLst>
            <a:ext uri="{FF2B5EF4-FFF2-40B4-BE49-F238E27FC236}">
              <a16:creationId xmlns:a16="http://schemas.microsoft.com/office/drawing/2014/main" xmlns="" id="{00000000-0008-0000-0200-000016000000}"/>
            </a:ext>
          </a:extLst>
        </xdr:cNvPr>
        <xdr:cNvSpPr txBox="1"/>
      </xdr:nvSpPr>
      <xdr:spPr>
        <a:xfrm>
          <a:off x="1505746" y="1207239"/>
          <a:ext cx="658835" cy="219163"/>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overflow" horzOverflow="overflow" wrap="none" lIns="0" tIns="0" rIns="0" bIns="0" rtlCol="0" anchor="ctr" anchorCtr="0">
          <a:spAutoFit/>
        </a:bodyPr>
        <a:lstStyle/>
        <a:p>
          <a:pPr algn="ctr"/>
          <a:fld id="{3C28946D-2F93-482E-89D6-0F900962FF61}" type="TxLink">
            <a:rPr lang="en-US" sz="1400" b="1" i="0" u="none" strike="noStrike">
              <a:solidFill>
                <a:srgbClr val="0070C0"/>
              </a:solidFill>
              <a:latin typeface="Calibri"/>
              <a:cs typeface="Calibri"/>
            </a:rPr>
            <a:pPr algn="ctr"/>
            <a:t>200 kWh</a:t>
          </a:fld>
          <a:endParaRPr lang="it-IT" sz="1400" b="1">
            <a:solidFill>
              <a:srgbClr val="0070C0"/>
            </a:solidFill>
          </a:endParaRPr>
        </a:p>
      </xdr:txBody>
    </xdr:sp>
    <xdr:clientData/>
  </xdr:oneCellAnchor>
  <xdr:oneCellAnchor>
    <xdr:from>
      <xdr:col>3</xdr:col>
      <xdr:colOff>160406</xdr:colOff>
      <xdr:row>8</xdr:row>
      <xdr:rowOff>108163</xdr:rowOff>
    </xdr:from>
    <xdr:ext cx="476862" cy="219163"/>
    <xdr:sp macro="" textlink="$H$61">
      <xdr:nvSpPr>
        <xdr:cNvPr id="23" name="CasellaDiTesto 22">
          <a:extLst>
            <a:ext uri="{FF2B5EF4-FFF2-40B4-BE49-F238E27FC236}">
              <a16:creationId xmlns:a16="http://schemas.microsoft.com/office/drawing/2014/main" xmlns="" id="{00000000-0008-0000-0200-000017000000}"/>
            </a:ext>
          </a:extLst>
        </xdr:cNvPr>
        <xdr:cNvSpPr txBox="1"/>
      </xdr:nvSpPr>
      <xdr:spPr>
        <a:xfrm>
          <a:off x="1598681" y="1603588"/>
          <a:ext cx="476862" cy="219163"/>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overflow" horzOverflow="overflow" wrap="none" lIns="0" tIns="0" rIns="0" bIns="0" rtlCol="0" anchor="ctr" anchorCtr="0">
          <a:spAutoFit/>
        </a:bodyPr>
        <a:lstStyle/>
        <a:p>
          <a:pPr marL="0" indent="0" algn="ctr"/>
          <a:fld id="{648003F4-CA6C-4958-971B-6189CD018A91}" type="TxLink">
            <a:rPr lang="en-US" sz="1400" b="1" i="0" u="none" strike="noStrike">
              <a:solidFill>
                <a:srgbClr val="FF0000"/>
              </a:solidFill>
              <a:latin typeface="Calibri"/>
              <a:ea typeface="+mn-ea"/>
              <a:cs typeface="Calibri"/>
            </a:rPr>
            <a:pPr marL="0" indent="0" algn="ctr"/>
            <a:t>0 kWh</a:t>
          </a:fld>
          <a:endParaRPr lang="it-IT" sz="1400" b="1" i="0" u="none" strike="noStrike">
            <a:solidFill>
              <a:srgbClr val="FF0000"/>
            </a:solidFill>
            <a:latin typeface="Calibri"/>
            <a:ea typeface="+mn-ea"/>
            <a:cs typeface="Calibri"/>
          </a:endParaRPr>
        </a:p>
      </xdr:txBody>
    </xdr:sp>
    <xdr:clientData/>
  </xdr:oneCellAnchor>
  <mc:AlternateContent xmlns:mc="http://schemas.openxmlformats.org/markup-compatibility/2006">
    <mc:Choice xmlns:a14="http://schemas.microsoft.com/office/drawing/2010/main" Requires="a14">
      <xdr:twoCellAnchor editAs="oneCell">
        <xdr:from>
          <xdr:col>10</xdr:col>
          <xdr:colOff>203200</xdr:colOff>
          <xdr:row>1</xdr:row>
          <xdr:rowOff>107950</xdr:rowOff>
        </xdr:from>
        <xdr:to>
          <xdr:col>10</xdr:col>
          <xdr:colOff>438150</xdr:colOff>
          <xdr:row>3</xdr:row>
          <xdr:rowOff>12700</xdr:rowOff>
        </xdr:to>
        <xdr:sp macro="" textlink="">
          <xdr:nvSpPr>
            <xdr:cNvPr id="77825" name="Spinner 1" hidden="1">
              <a:extLst>
                <a:ext uri="{63B3BB69-23CF-44E3-9099-C40C66FF867C}">
                  <a14:compatExt spid="_x0000_s77825"/>
                </a:ext>
              </a:extLst>
            </xdr:cNvPr>
            <xdr:cNvSpPr/>
          </xdr:nvSpPr>
          <xdr:spPr>
            <a:xfrm>
              <a:off x="0" y="0"/>
              <a:ext cx="0" cy="0"/>
            </a:xfrm>
            <a:prstGeom prst="rect">
              <a:avLst/>
            </a:prstGeom>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xdr:col>
          <xdr:colOff>812800</xdr:colOff>
          <xdr:row>3</xdr:row>
          <xdr:rowOff>209550</xdr:rowOff>
        </xdr:from>
        <xdr:to>
          <xdr:col>2</xdr:col>
          <xdr:colOff>1047750</xdr:colOff>
          <xdr:row>5</xdr:row>
          <xdr:rowOff>19050</xdr:rowOff>
        </xdr:to>
        <xdr:sp macro="" textlink="">
          <xdr:nvSpPr>
            <xdr:cNvPr id="77826" name="Spinner 2" hidden="1">
              <a:extLst>
                <a:ext uri="{63B3BB69-23CF-44E3-9099-C40C66FF867C}">
                  <a14:compatExt spid="_x0000_s77826"/>
                </a:ext>
              </a:extLst>
            </xdr:cNvPr>
            <xdr:cNvSpPr/>
          </xdr:nvSpPr>
          <xdr:spPr>
            <a:xfrm>
              <a:off x="0" y="0"/>
              <a:ext cx="0" cy="0"/>
            </a:xfrm>
            <a:prstGeom prst="rect">
              <a:avLst/>
            </a:prstGeom>
          </xdr:spPr>
        </xdr:sp>
        <xdr:clientData fLocksWithSheet="0"/>
      </xdr:twoCellAnchor>
    </mc:Choice>
    <mc:Fallback/>
  </mc:AlternateContent>
  <xdr:twoCellAnchor editAs="oneCell">
    <xdr:from>
      <xdr:col>5</xdr:col>
      <xdr:colOff>249372</xdr:colOff>
      <xdr:row>7</xdr:row>
      <xdr:rowOff>151290</xdr:rowOff>
    </xdr:from>
    <xdr:to>
      <xdr:col>7</xdr:col>
      <xdr:colOff>821</xdr:colOff>
      <xdr:row>8</xdr:row>
      <xdr:rowOff>108487</xdr:rowOff>
    </xdr:to>
    <xdr:sp macro="" textlink="$H$61">
      <xdr:nvSpPr>
        <xdr:cNvPr id="26" name="CasellaDiTesto 25">
          <a:extLst>
            <a:ext uri="{FF2B5EF4-FFF2-40B4-BE49-F238E27FC236}">
              <a16:creationId xmlns:a16="http://schemas.microsoft.com/office/drawing/2014/main" xmlns="" id="{00000000-0008-0000-0200-00001A000000}"/>
            </a:ext>
          </a:extLst>
        </xdr:cNvPr>
        <xdr:cNvSpPr txBox="1"/>
      </xdr:nvSpPr>
      <xdr:spPr>
        <a:xfrm>
          <a:off x="2421072" y="1456215"/>
          <a:ext cx="456299" cy="1476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nchorCtr="0"/>
        <a:lstStyle/>
        <a:p>
          <a:pPr algn="ctr"/>
          <a:fld id="{149E32EC-310C-4669-985D-7A626539106E}" type="TxLink">
            <a:rPr lang="en-US" sz="800" b="1" i="0" u="none" strike="noStrike">
              <a:solidFill>
                <a:srgbClr val="FF0000"/>
              </a:solidFill>
              <a:latin typeface="Calibri"/>
              <a:cs typeface="Calibri"/>
            </a:rPr>
            <a:pPr algn="ctr"/>
            <a:t>0 kWh</a:t>
          </a:fld>
          <a:endParaRPr lang="it-IT" sz="800" b="1">
            <a:solidFill>
              <a:srgbClr val="FF0000"/>
            </a:solidFill>
          </a:endParaRPr>
        </a:p>
      </xdr:txBody>
    </xdr:sp>
    <xdr:clientData/>
  </xdr:twoCellAnchor>
  <xdr:twoCellAnchor editAs="oneCell">
    <xdr:from>
      <xdr:col>2</xdr:col>
      <xdr:colOff>803417</xdr:colOff>
      <xdr:row>7</xdr:row>
      <xdr:rowOff>137948</xdr:rowOff>
    </xdr:from>
    <xdr:to>
      <xdr:col>5</xdr:col>
      <xdr:colOff>124810</xdr:colOff>
      <xdr:row>7</xdr:row>
      <xdr:rowOff>140717</xdr:rowOff>
    </xdr:to>
    <xdr:cxnSp macro="">
      <xdr:nvCxnSpPr>
        <xdr:cNvPr id="27" name="Connettore 2 26">
          <a:extLst>
            <a:ext uri="{FF2B5EF4-FFF2-40B4-BE49-F238E27FC236}">
              <a16:creationId xmlns:a16="http://schemas.microsoft.com/office/drawing/2014/main" xmlns="" id="{00000000-0008-0000-0200-00001B000000}"/>
            </a:ext>
          </a:extLst>
        </xdr:cNvPr>
        <xdr:cNvCxnSpPr/>
      </xdr:nvCxnSpPr>
      <xdr:spPr>
        <a:xfrm flipH="1">
          <a:off x="1060592" y="1442873"/>
          <a:ext cx="1235918" cy="2769"/>
        </a:xfrm>
        <a:prstGeom prst="straightConnector1">
          <a:avLst/>
        </a:prstGeom>
        <a:ln w="38100">
          <a:solidFill>
            <a:srgbClr val="0070C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5</xdr:col>
      <xdr:colOff>124810</xdr:colOff>
      <xdr:row>5</xdr:row>
      <xdr:rowOff>98535</xdr:rowOff>
    </xdr:from>
    <xdr:to>
      <xdr:col>5</xdr:col>
      <xdr:colOff>124811</xdr:colOff>
      <xdr:row>7</xdr:row>
      <xdr:rowOff>151086</xdr:rowOff>
    </xdr:to>
    <xdr:cxnSp macro="">
      <xdr:nvCxnSpPr>
        <xdr:cNvPr id="28" name="Connettore 1 27">
          <a:extLst>
            <a:ext uri="{FF2B5EF4-FFF2-40B4-BE49-F238E27FC236}">
              <a16:creationId xmlns:a16="http://schemas.microsoft.com/office/drawing/2014/main" xmlns="" id="{00000000-0008-0000-0200-00001C000000}"/>
            </a:ext>
          </a:extLst>
        </xdr:cNvPr>
        <xdr:cNvCxnSpPr/>
      </xdr:nvCxnSpPr>
      <xdr:spPr>
        <a:xfrm flipV="1">
          <a:off x="2296510" y="1022460"/>
          <a:ext cx="1" cy="433551"/>
        </a:xfrm>
        <a:prstGeom prst="line">
          <a:avLst/>
        </a:prstGeom>
        <a:ln w="38100">
          <a:solidFill>
            <a:srgbClr val="0070C0"/>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5</xdr:col>
      <xdr:colOff>6569</xdr:colOff>
      <xdr:row>5</xdr:row>
      <xdr:rowOff>91965</xdr:rowOff>
    </xdr:from>
    <xdr:to>
      <xdr:col>5</xdr:col>
      <xdr:colOff>137949</xdr:colOff>
      <xdr:row>5</xdr:row>
      <xdr:rowOff>91965</xdr:rowOff>
    </xdr:to>
    <xdr:cxnSp macro="">
      <xdr:nvCxnSpPr>
        <xdr:cNvPr id="29" name="Connettore 1 28">
          <a:extLst>
            <a:ext uri="{FF2B5EF4-FFF2-40B4-BE49-F238E27FC236}">
              <a16:creationId xmlns:a16="http://schemas.microsoft.com/office/drawing/2014/main" xmlns="" id="{00000000-0008-0000-0200-00001D000000}"/>
            </a:ext>
          </a:extLst>
        </xdr:cNvPr>
        <xdr:cNvCxnSpPr/>
      </xdr:nvCxnSpPr>
      <xdr:spPr>
        <a:xfrm flipH="1">
          <a:off x="2178269" y="1015890"/>
          <a:ext cx="131380" cy="0"/>
        </a:xfrm>
        <a:prstGeom prst="line">
          <a:avLst/>
        </a:prstGeom>
        <a:ln w="38100">
          <a:solidFill>
            <a:srgbClr val="0070C0"/>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2</xdr:col>
      <xdr:colOff>795131</xdr:colOff>
      <xdr:row>1</xdr:row>
      <xdr:rowOff>107674</xdr:rowOff>
    </xdr:from>
    <xdr:to>
      <xdr:col>6</xdr:col>
      <xdr:colOff>231913</xdr:colOff>
      <xdr:row>2</xdr:row>
      <xdr:rowOff>187073</xdr:rowOff>
    </xdr:to>
    <xdr:sp macro="" textlink="">
      <xdr:nvSpPr>
        <xdr:cNvPr id="30" name="Rettangolo arrotondato 29">
          <a:extLst>
            <a:ext uri="{FF2B5EF4-FFF2-40B4-BE49-F238E27FC236}">
              <a16:creationId xmlns:a16="http://schemas.microsoft.com/office/drawing/2014/main" xmlns="" id="{00000000-0008-0000-0200-00001E000000}"/>
            </a:ext>
          </a:extLst>
        </xdr:cNvPr>
        <xdr:cNvSpPr/>
      </xdr:nvSpPr>
      <xdr:spPr>
        <a:xfrm>
          <a:off x="1052306" y="183874"/>
          <a:ext cx="1703732" cy="250849"/>
        </a:xfrm>
        <a:prstGeom prst="roundRect">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it-IT" sz="1050" b="1">
              <a:solidFill>
                <a:sysClr val="windowText" lastClr="000000"/>
              </a:solidFill>
              <a:latin typeface="Arial Narrow" panose="020B0606020202030204" pitchFamily="34" charset="0"/>
            </a:rPr>
            <a:t>ASSESSMENT</a:t>
          </a:r>
          <a:r>
            <a:rPr lang="it-IT" sz="1050">
              <a:solidFill>
                <a:sysClr val="windowText" lastClr="000000"/>
              </a:solidFill>
              <a:latin typeface="Arial Narrow" panose="020B0606020202030204" pitchFamily="34" charset="0"/>
            </a:rPr>
            <a:t> </a:t>
          </a:r>
          <a:r>
            <a:rPr lang="it-IT" sz="1050" b="1">
              <a:solidFill>
                <a:sysClr val="windowText" lastClr="000000"/>
              </a:solidFill>
              <a:latin typeface="Arial Narrow" panose="020B0606020202030204" pitchFamily="34" charset="0"/>
            </a:rPr>
            <a:t>BOUNDARY</a:t>
          </a:r>
        </a:p>
      </xdr:txBody>
    </xdr:sp>
    <xdr:clientData/>
  </xdr:twoCellAnchor>
  <xdr:twoCellAnchor editAs="oneCell">
    <xdr:from>
      <xdr:col>7</xdr:col>
      <xdr:colOff>120894</xdr:colOff>
      <xdr:row>10</xdr:row>
      <xdr:rowOff>201032</xdr:rowOff>
    </xdr:from>
    <xdr:to>
      <xdr:col>9</xdr:col>
      <xdr:colOff>341586</xdr:colOff>
      <xdr:row>10</xdr:row>
      <xdr:rowOff>558362</xdr:rowOff>
    </xdr:to>
    <xdr:sp macro="" textlink="">
      <xdr:nvSpPr>
        <xdr:cNvPr id="31" name="Rettangolo 30">
          <a:extLst>
            <a:ext uri="{FF2B5EF4-FFF2-40B4-BE49-F238E27FC236}">
              <a16:creationId xmlns:a16="http://schemas.microsoft.com/office/drawing/2014/main" xmlns="" id="{00000000-0008-0000-0200-00001F000000}"/>
            </a:ext>
          </a:extLst>
        </xdr:cNvPr>
        <xdr:cNvSpPr/>
      </xdr:nvSpPr>
      <xdr:spPr>
        <a:xfrm>
          <a:off x="2997444" y="2077457"/>
          <a:ext cx="1173192" cy="357330"/>
        </a:xfrm>
        <a:prstGeom prst="rect">
          <a:avLst/>
        </a:prstGeom>
        <a:noFill/>
        <a:ln w="6350">
          <a:solidFill>
            <a:schemeClr val="tx1"/>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t-IT" sz="1100"/>
        </a:p>
      </xdr:txBody>
    </xdr:sp>
    <xdr:clientData/>
  </xdr:twoCellAnchor>
  <xdr:twoCellAnchor editAs="oneCell">
    <xdr:from>
      <xdr:col>2</xdr:col>
      <xdr:colOff>847396</xdr:colOff>
      <xdr:row>8</xdr:row>
      <xdr:rowOff>105103</xdr:rowOff>
    </xdr:from>
    <xdr:to>
      <xdr:col>7</xdr:col>
      <xdr:colOff>216777</xdr:colOff>
      <xdr:row>8</xdr:row>
      <xdr:rowOff>105103</xdr:rowOff>
    </xdr:to>
    <xdr:cxnSp macro="">
      <xdr:nvCxnSpPr>
        <xdr:cNvPr id="32" name="Connettore 2 31">
          <a:extLst>
            <a:ext uri="{FF2B5EF4-FFF2-40B4-BE49-F238E27FC236}">
              <a16:creationId xmlns:a16="http://schemas.microsoft.com/office/drawing/2014/main" xmlns="" id="{00000000-0008-0000-0200-000020000000}"/>
            </a:ext>
          </a:extLst>
        </xdr:cNvPr>
        <xdr:cNvCxnSpPr/>
      </xdr:nvCxnSpPr>
      <xdr:spPr>
        <a:xfrm>
          <a:off x="1104571" y="1600528"/>
          <a:ext cx="1988756" cy="0"/>
        </a:xfrm>
        <a:prstGeom prst="straightConnector1">
          <a:avLst/>
        </a:prstGeom>
        <a:ln w="381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xdr:col>
      <xdr:colOff>1176515</xdr:colOff>
      <xdr:row>10</xdr:row>
      <xdr:rowOff>190153</xdr:rowOff>
    </xdr:from>
    <xdr:ext cx="797782" cy="219163"/>
    <xdr:sp macro="" textlink="$H$56">
      <xdr:nvSpPr>
        <xdr:cNvPr id="33" name="CasellaDiTesto 32">
          <a:extLst>
            <a:ext uri="{FF2B5EF4-FFF2-40B4-BE49-F238E27FC236}">
              <a16:creationId xmlns:a16="http://schemas.microsoft.com/office/drawing/2014/main" xmlns="" id="{00000000-0008-0000-0200-000021000000}"/>
            </a:ext>
          </a:extLst>
        </xdr:cNvPr>
        <xdr:cNvSpPr txBox="1"/>
      </xdr:nvSpPr>
      <xdr:spPr>
        <a:xfrm>
          <a:off x="1433690" y="2066578"/>
          <a:ext cx="797782" cy="219163"/>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overflow" horzOverflow="overflow" wrap="none" lIns="0" tIns="0" rIns="0" bIns="0" rtlCol="0" anchor="ctr" anchorCtr="0">
          <a:spAutoFit/>
        </a:bodyPr>
        <a:lstStyle/>
        <a:p>
          <a:pPr marL="0" indent="0" algn="ctr"/>
          <a:fld id="{0728DD39-FC71-46CC-90B8-BB9B91632009}" type="TxLink">
            <a:rPr lang="en-US" sz="1400" b="1" i="0" u="none" strike="noStrike">
              <a:solidFill>
                <a:srgbClr val="92D050"/>
              </a:solidFill>
              <a:latin typeface="Calibri"/>
              <a:ea typeface="+mn-ea"/>
              <a:cs typeface="Calibri"/>
            </a:rPr>
            <a:pPr marL="0" indent="0" algn="ctr"/>
            <a:t>2.750 kWh</a:t>
          </a:fld>
          <a:endParaRPr lang="it-IT" sz="1400" b="1" i="0" u="none" strike="noStrike">
            <a:solidFill>
              <a:srgbClr val="92D050"/>
            </a:solidFill>
            <a:latin typeface="Calibri"/>
            <a:ea typeface="+mn-ea"/>
            <a:cs typeface="Calibri"/>
          </a:endParaRPr>
        </a:p>
      </xdr:txBody>
    </xdr:sp>
    <xdr:clientData/>
  </xdr:oneCellAnchor>
  <xdr:twoCellAnchor editAs="oneCell">
    <xdr:from>
      <xdr:col>2</xdr:col>
      <xdr:colOff>190499</xdr:colOff>
      <xdr:row>9</xdr:row>
      <xdr:rowOff>177720</xdr:rowOff>
    </xdr:from>
    <xdr:to>
      <xdr:col>2</xdr:col>
      <xdr:colOff>821530</xdr:colOff>
      <xdr:row>10</xdr:row>
      <xdr:rowOff>375821</xdr:rowOff>
    </xdr:to>
    <xdr:pic>
      <xdr:nvPicPr>
        <xdr:cNvPr id="34" name="Immagine 33">
          <a:extLst>
            <a:ext uri="{FF2B5EF4-FFF2-40B4-BE49-F238E27FC236}">
              <a16:creationId xmlns:a16="http://schemas.microsoft.com/office/drawing/2014/main" xmlns="" id="{00000000-0008-0000-0200-000022000000}"/>
            </a:ext>
          </a:extLst>
        </xdr:cNvPr>
        <xdr:cNvPicPr>
          <a:picLocks noChangeAspect="1"/>
        </xdr:cNvPicPr>
      </xdr:nvPicPr>
      <xdr:blipFill>
        <a:blip xmlns:r="http://schemas.openxmlformats.org/officeDocument/2006/relationships" r:embed="rId4"/>
        <a:stretch>
          <a:fillRect/>
        </a:stretch>
      </xdr:blipFill>
      <xdr:spPr>
        <a:xfrm>
          <a:off x="447674" y="1863645"/>
          <a:ext cx="631031" cy="388601"/>
        </a:xfrm>
        <a:prstGeom prst="rect">
          <a:avLst/>
        </a:prstGeom>
      </xdr:spPr>
    </xdr:pic>
    <xdr:clientData/>
  </xdr:twoCellAnchor>
  <xdr:twoCellAnchor editAs="oneCell">
    <xdr:from>
      <xdr:col>5</xdr:col>
      <xdr:colOff>6569</xdr:colOff>
      <xdr:row>5</xdr:row>
      <xdr:rowOff>45982</xdr:rowOff>
    </xdr:from>
    <xdr:to>
      <xdr:col>7</xdr:col>
      <xdr:colOff>210208</xdr:colOff>
      <xdr:row>7</xdr:row>
      <xdr:rowOff>124810</xdr:rowOff>
    </xdr:to>
    <xdr:cxnSp macro="">
      <xdr:nvCxnSpPr>
        <xdr:cNvPr id="35" name="Connettore 4 24">
          <a:extLst>
            <a:ext uri="{FF2B5EF4-FFF2-40B4-BE49-F238E27FC236}">
              <a16:creationId xmlns:a16="http://schemas.microsoft.com/office/drawing/2014/main" xmlns="" id="{00000000-0008-0000-0200-000023000000}"/>
            </a:ext>
          </a:extLst>
        </xdr:cNvPr>
        <xdr:cNvCxnSpPr/>
      </xdr:nvCxnSpPr>
      <xdr:spPr>
        <a:xfrm>
          <a:off x="2178269" y="969907"/>
          <a:ext cx="908489" cy="459828"/>
        </a:xfrm>
        <a:prstGeom prst="bentConnector3">
          <a:avLst>
            <a:gd name="adj1" fmla="val 18345"/>
          </a:avLst>
        </a:prstGeom>
        <a:ln w="38100">
          <a:solidFill>
            <a:srgbClr val="00B05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8</xdr:col>
      <xdr:colOff>166509</xdr:colOff>
      <xdr:row>6</xdr:row>
      <xdr:rowOff>187135</xdr:rowOff>
    </xdr:from>
    <xdr:to>
      <xdr:col>10</xdr:col>
      <xdr:colOff>363578</xdr:colOff>
      <xdr:row>9</xdr:row>
      <xdr:rowOff>39349</xdr:rowOff>
    </xdr:to>
    <xdr:sp macro="" textlink="$H$54">
      <xdr:nvSpPr>
        <xdr:cNvPr id="36" name="Freccia a destra 35">
          <a:extLst>
            <a:ext uri="{FF2B5EF4-FFF2-40B4-BE49-F238E27FC236}">
              <a16:creationId xmlns:a16="http://schemas.microsoft.com/office/drawing/2014/main" xmlns="" id="{00000000-0008-0000-0200-000024000000}"/>
            </a:ext>
          </a:extLst>
        </xdr:cNvPr>
        <xdr:cNvSpPr/>
      </xdr:nvSpPr>
      <xdr:spPr>
        <a:xfrm>
          <a:off x="3528834" y="1301560"/>
          <a:ext cx="1149569" cy="423714"/>
        </a:xfrm>
        <a:prstGeom prst="rightArrow">
          <a:avLst>
            <a:gd name="adj1" fmla="val 63889"/>
            <a:gd name="adj2" fmla="val 50000"/>
          </a:avLst>
        </a:prstGeom>
        <a:solidFill>
          <a:schemeClr val="accent6">
            <a:lumMod val="60000"/>
            <a:lumOff val="40000"/>
          </a:schemeClr>
        </a:solidFill>
        <a:ln>
          <a:solidFill>
            <a:schemeClr val="accent6">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nchorCtr="0"/>
        <a:lstStyle/>
        <a:p>
          <a:pPr algn="ctr"/>
          <a:fld id="{8DEC796B-6CCD-4968-8B14-7AD3407FB16D}" type="TxLink">
            <a:rPr lang="en-US" sz="1050" b="1" i="0" u="none" strike="noStrike">
              <a:solidFill>
                <a:srgbClr val="FF0000"/>
              </a:solidFill>
              <a:latin typeface="Calibri"/>
              <a:cs typeface="Calibri"/>
            </a:rPr>
            <a:pPr algn="ctr"/>
            <a:t>Heat 3.750 kWh</a:t>
          </a:fld>
          <a:endParaRPr lang="it-IT" sz="1050" b="1">
            <a:solidFill>
              <a:srgbClr val="FF0000"/>
            </a:solidFill>
          </a:endParaRPr>
        </a:p>
      </xdr:txBody>
    </xdr:sp>
    <xdr:clientData/>
  </xdr:twoCellAnchor>
  <mc:AlternateContent xmlns:mc="http://schemas.openxmlformats.org/markup-compatibility/2006">
    <mc:Choice xmlns:a14="http://schemas.microsoft.com/office/drawing/2010/main" Requires="a14">
      <xdr:twoCellAnchor editAs="oneCell">
        <xdr:from>
          <xdr:col>9</xdr:col>
          <xdr:colOff>31750</xdr:colOff>
          <xdr:row>10</xdr:row>
          <xdr:rowOff>222250</xdr:rowOff>
        </xdr:from>
        <xdr:to>
          <xdr:col>9</xdr:col>
          <xdr:colOff>298450</xdr:colOff>
          <xdr:row>10</xdr:row>
          <xdr:rowOff>533400</xdr:rowOff>
        </xdr:to>
        <xdr:sp macro="" textlink="">
          <xdr:nvSpPr>
            <xdr:cNvPr id="77827" name="Spinner 3" hidden="1">
              <a:extLst>
                <a:ext uri="{63B3BB69-23CF-44E3-9099-C40C66FF867C}">
                  <a14:compatExt spid="_x0000_s77827"/>
                </a:ext>
              </a:extLst>
            </xdr:cNvPr>
            <xdr:cNvSpPr/>
          </xdr:nvSpPr>
          <xdr:spPr>
            <a:xfrm>
              <a:off x="0" y="0"/>
              <a:ext cx="0" cy="0"/>
            </a:xfrm>
            <a:prstGeom prst="rect">
              <a:avLst/>
            </a:prstGeom>
          </xdr:spPr>
        </xdr:sp>
        <xdr:clientData fLocksWithSheet="0"/>
      </xdr:twoCellAnchor>
    </mc:Choice>
    <mc:Fallback/>
  </mc:AlternateContent>
  <xdr:twoCellAnchor editAs="oneCell">
    <xdr:from>
      <xdr:col>10</xdr:col>
      <xdr:colOff>285322</xdr:colOff>
      <xdr:row>28</xdr:row>
      <xdr:rowOff>43855</xdr:rowOff>
    </xdr:from>
    <xdr:to>
      <xdr:col>12</xdr:col>
      <xdr:colOff>248478</xdr:colOff>
      <xdr:row>32</xdr:row>
      <xdr:rowOff>65479</xdr:rowOff>
    </xdr:to>
    <xdr:pic>
      <xdr:nvPicPr>
        <xdr:cNvPr id="38" name="Picture 2">
          <a:extLst>
            <a:ext uri="{FF2B5EF4-FFF2-40B4-BE49-F238E27FC236}">
              <a16:creationId xmlns:a16="http://schemas.microsoft.com/office/drawing/2014/main" xmlns="" id="{00000000-0008-0000-0200-000026000000}"/>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4600147" y="5539780"/>
          <a:ext cx="906131" cy="79314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673739</xdr:colOff>
      <xdr:row>5</xdr:row>
      <xdr:rowOff>57985</xdr:rowOff>
    </xdr:from>
    <xdr:to>
      <xdr:col>5</xdr:col>
      <xdr:colOff>6569</xdr:colOff>
      <xdr:row>5</xdr:row>
      <xdr:rowOff>65689</xdr:rowOff>
    </xdr:to>
    <xdr:cxnSp macro="">
      <xdr:nvCxnSpPr>
        <xdr:cNvPr id="39" name="Connettore 2 38">
          <a:extLst>
            <a:ext uri="{FF2B5EF4-FFF2-40B4-BE49-F238E27FC236}">
              <a16:creationId xmlns:a16="http://schemas.microsoft.com/office/drawing/2014/main" xmlns="" id="{00000000-0008-0000-0200-000027000000}"/>
            </a:ext>
          </a:extLst>
        </xdr:cNvPr>
        <xdr:cNvCxnSpPr/>
      </xdr:nvCxnSpPr>
      <xdr:spPr>
        <a:xfrm>
          <a:off x="930914" y="981910"/>
          <a:ext cx="1247355" cy="7704"/>
        </a:xfrm>
        <a:prstGeom prst="straightConnector1">
          <a:avLst/>
        </a:prstGeom>
        <a:ln w="38100">
          <a:solidFill>
            <a:srgbClr val="00B05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2</xdr:col>
      <xdr:colOff>821530</xdr:colOff>
      <xdr:row>9</xdr:row>
      <xdr:rowOff>131379</xdr:rowOff>
    </xdr:from>
    <xdr:to>
      <xdr:col>7</xdr:col>
      <xdr:colOff>216777</xdr:colOff>
      <xdr:row>10</xdr:row>
      <xdr:rowOff>181521</xdr:rowOff>
    </xdr:to>
    <xdr:cxnSp macro="">
      <xdr:nvCxnSpPr>
        <xdr:cNvPr id="40" name="Connettore 4 43">
          <a:extLst>
            <a:ext uri="{FF2B5EF4-FFF2-40B4-BE49-F238E27FC236}">
              <a16:creationId xmlns:a16="http://schemas.microsoft.com/office/drawing/2014/main" xmlns="" id="{00000000-0008-0000-0200-000028000000}"/>
            </a:ext>
          </a:extLst>
        </xdr:cNvPr>
        <xdr:cNvCxnSpPr>
          <a:stCxn id="34" idx="3"/>
        </xdr:cNvCxnSpPr>
      </xdr:nvCxnSpPr>
      <xdr:spPr>
        <a:xfrm flipV="1">
          <a:off x="1078705" y="1817304"/>
          <a:ext cx="2014622" cy="240642"/>
        </a:xfrm>
        <a:prstGeom prst="bentConnector3">
          <a:avLst>
            <a:gd name="adj1" fmla="val 60100"/>
          </a:avLst>
        </a:prstGeom>
        <a:ln w="38100">
          <a:solidFill>
            <a:schemeClr val="accent3">
              <a:lumMod val="60000"/>
              <a:lumOff val="40000"/>
            </a:schemeClr>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mc:AlternateContent xmlns:mc="http://schemas.openxmlformats.org/markup-compatibility/2006">
    <mc:Choice xmlns:a14="http://schemas.microsoft.com/office/drawing/2010/main" Requires="a14">
      <xdr:twoCellAnchor editAs="oneCell">
        <xdr:from>
          <xdr:col>2</xdr:col>
          <xdr:colOff>946150</xdr:colOff>
          <xdr:row>19</xdr:row>
          <xdr:rowOff>38100</xdr:rowOff>
        </xdr:from>
        <xdr:to>
          <xdr:col>3</xdr:col>
          <xdr:colOff>69850</xdr:colOff>
          <xdr:row>20</xdr:row>
          <xdr:rowOff>190500</xdr:rowOff>
        </xdr:to>
        <xdr:sp macro="" textlink="">
          <xdr:nvSpPr>
            <xdr:cNvPr id="77828" name="Check Box 4" hidden="1">
              <a:extLst>
                <a:ext uri="{63B3BB69-23CF-44E3-9099-C40C66FF867C}">
                  <a14:compatExt spid="_x0000_s77828"/>
                </a:ext>
              </a:extLst>
            </xdr:cNvPr>
            <xdr:cNvSpPr/>
          </xdr:nvSpPr>
          <xdr:spPr>
            <a:xfrm>
              <a:off x="0" y="0"/>
              <a:ext cx="0" cy="0"/>
            </a:xfrm>
            <a:prstGeom prst="rect">
              <a:avLst/>
            </a:prstGeom>
          </xdr:spPr>
        </xdr:sp>
        <xdr:clientData fLocksWithSheet="0"/>
      </xdr:twoCellAnchor>
    </mc:Choice>
    <mc:Fallback/>
  </mc:AlternateContent>
  <xdr:twoCellAnchor editAs="oneCell">
    <xdr:from>
      <xdr:col>5</xdr:col>
      <xdr:colOff>250686</xdr:colOff>
      <xdr:row>8</xdr:row>
      <xdr:rowOff>172311</xdr:rowOff>
    </xdr:from>
    <xdr:to>
      <xdr:col>7</xdr:col>
      <xdr:colOff>2135</xdr:colOff>
      <xdr:row>9</xdr:row>
      <xdr:rowOff>129508</xdr:rowOff>
    </xdr:to>
    <xdr:sp macro="" textlink="$H$56">
      <xdr:nvSpPr>
        <xdr:cNvPr id="42" name="CasellaDiTesto 41">
          <a:extLst>
            <a:ext uri="{FF2B5EF4-FFF2-40B4-BE49-F238E27FC236}">
              <a16:creationId xmlns:a16="http://schemas.microsoft.com/office/drawing/2014/main" xmlns="" id="{00000000-0008-0000-0200-00002A000000}"/>
            </a:ext>
          </a:extLst>
        </xdr:cNvPr>
        <xdr:cNvSpPr txBox="1"/>
      </xdr:nvSpPr>
      <xdr:spPr>
        <a:xfrm>
          <a:off x="2422386" y="1667736"/>
          <a:ext cx="456299" cy="1476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nchorCtr="0"/>
        <a:lstStyle/>
        <a:p>
          <a:pPr marL="0" indent="0" algn="ctr"/>
          <a:fld id="{93BEDF45-600F-4F8C-BB76-27F16FF23319}" type="TxLink">
            <a:rPr lang="en-US" sz="800" b="1" i="0" u="none" strike="noStrike">
              <a:solidFill>
                <a:srgbClr val="92D050"/>
              </a:solidFill>
              <a:latin typeface="Calibri"/>
              <a:ea typeface="+mn-ea"/>
              <a:cs typeface="Calibri"/>
            </a:rPr>
            <a:pPr marL="0" indent="0" algn="ctr"/>
            <a:t>2.750 kWh</a:t>
          </a:fld>
          <a:endParaRPr lang="it-IT" sz="800" b="1" i="0" u="none" strike="noStrike">
            <a:solidFill>
              <a:srgbClr val="92D050"/>
            </a:solidFill>
            <a:latin typeface="Calibri"/>
            <a:ea typeface="+mn-ea"/>
            <a:cs typeface="Calibri"/>
          </a:endParaRPr>
        </a:p>
      </xdr:txBody>
    </xdr:sp>
    <xdr:clientData/>
  </xdr:twoCellAnchor>
  <mc:AlternateContent xmlns:mc="http://schemas.openxmlformats.org/markup-compatibility/2006">
    <mc:Choice xmlns:a14="http://schemas.microsoft.com/office/drawing/2010/main" Requires="a14">
      <xdr:twoCellAnchor editAs="oneCell">
        <xdr:from>
          <xdr:col>10</xdr:col>
          <xdr:colOff>209550</xdr:colOff>
          <xdr:row>3</xdr:row>
          <xdr:rowOff>69850</xdr:rowOff>
        </xdr:from>
        <xdr:to>
          <xdr:col>10</xdr:col>
          <xdr:colOff>450850</xdr:colOff>
          <xdr:row>4</xdr:row>
          <xdr:rowOff>38100</xdr:rowOff>
        </xdr:to>
        <xdr:sp macro="" textlink="">
          <xdr:nvSpPr>
            <xdr:cNvPr id="77829" name="Spinner 5" hidden="1">
              <a:extLst>
                <a:ext uri="{63B3BB69-23CF-44E3-9099-C40C66FF867C}">
                  <a14:compatExt spid="_x0000_s77829"/>
                </a:ext>
              </a:extLst>
            </xdr:cNvPr>
            <xdr:cNvSpPr/>
          </xdr:nvSpPr>
          <xdr:spPr>
            <a:xfrm>
              <a:off x="0" y="0"/>
              <a:ext cx="0" cy="0"/>
            </a:xfrm>
            <a:prstGeom prst="rect">
              <a:avLst/>
            </a:prstGeom>
          </xdr:spPr>
        </xdr:sp>
        <xdr:clientData fLocksWithSheet="0"/>
      </xdr:twoCellAnchor>
    </mc:Choice>
    <mc:Fallback/>
  </mc:AlternateContent>
  <xdr:twoCellAnchor editAs="oneCell">
    <xdr:from>
      <xdr:col>10</xdr:col>
      <xdr:colOff>483704</xdr:colOff>
      <xdr:row>3</xdr:row>
      <xdr:rowOff>67714</xdr:rowOff>
    </xdr:from>
    <xdr:to>
      <xdr:col>12</xdr:col>
      <xdr:colOff>400877</xdr:colOff>
      <xdr:row>4</xdr:row>
      <xdr:rowOff>31881</xdr:rowOff>
    </xdr:to>
    <xdr:sp macro="" textlink="$H$53">
      <xdr:nvSpPr>
        <xdr:cNvPr id="44" name="CasellaDiTesto 43">
          <a:extLst>
            <a:ext uri="{FF2B5EF4-FFF2-40B4-BE49-F238E27FC236}">
              <a16:creationId xmlns:a16="http://schemas.microsoft.com/office/drawing/2014/main" xmlns="" id="{00000000-0008-0000-0200-00002C000000}"/>
            </a:ext>
          </a:extLst>
        </xdr:cNvPr>
        <xdr:cNvSpPr txBox="1"/>
      </xdr:nvSpPr>
      <xdr:spPr>
        <a:xfrm>
          <a:off x="4798529" y="505864"/>
          <a:ext cx="860148" cy="2594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nchorCtr="0"/>
        <a:lstStyle/>
        <a:p>
          <a:pPr marL="0" indent="0" algn="ctr"/>
          <a:fld id="{A493B9B3-D5A0-48FE-B668-F7A9F4B4473E}" type="TxLink">
            <a:rPr lang="en-US" sz="1400" b="1" i="0" u="none" strike="noStrike">
              <a:solidFill>
                <a:sysClr val="windowText" lastClr="000000"/>
              </a:solidFill>
              <a:latin typeface="Calibri"/>
              <a:ea typeface="+mn-ea"/>
              <a:cs typeface="Calibri"/>
            </a:rPr>
            <a:pPr marL="0" indent="0" algn="ctr"/>
            <a:t>80 %</a:t>
          </a:fld>
          <a:endParaRPr lang="it-IT" sz="1400" b="1" i="0" u="none" strike="noStrike">
            <a:solidFill>
              <a:sysClr val="windowText" lastClr="000000"/>
            </a:solidFill>
            <a:latin typeface="Calibri"/>
            <a:ea typeface="+mn-ea"/>
            <a:cs typeface="Calibri"/>
          </a:endParaRPr>
        </a:p>
      </xdr:txBody>
    </xdr:sp>
    <xdr:clientData/>
  </xdr:twoCellAnchor>
  <xdr:twoCellAnchor>
    <xdr:from>
      <xdr:col>1</xdr:col>
      <xdr:colOff>177247</xdr:colOff>
      <xdr:row>34</xdr:row>
      <xdr:rowOff>44727</xdr:rowOff>
    </xdr:from>
    <xdr:to>
      <xdr:col>12</xdr:col>
      <xdr:colOff>551207</xdr:colOff>
      <xdr:row>40</xdr:row>
      <xdr:rowOff>95250</xdr:rowOff>
    </xdr:to>
    <xdr:sp macro="" textlink="">
      <xdr:nvSpPr>
        <xdr:cNvPr id="45" name="Rettangolo con angoli arrotondati 44">
          <a:extLst>
            <a:ext uri="{FF2B5EF4-FFF2-40B4-BE49-F238E27FC236}">
              <a16:creationId xmlns:a16="http://schemas.microsoft.com/office/drawing/2014/main" xmlns="" id="{00000000-0008-0000-0200-00002D000000}"/>
            </a:ext>
          </a:extLst>
        </xdr:cNvPr>
        <xdr:cNvSpPr/>
      </xdr:nvSpPr>
      <xdr:spPr>
        <a:xfrm>
          <a:off x="224872" y="6597927"/>
          <a:ext cx="5584135" cy="1193523"/>
        </a:xfrm>
        <a:prstGeom prst="roundRect">
          <a:avLst/>
        </a:prstGeom>
        <a:solidFill>
          <a:srgbClr val="CCFFCC"/>
        </a:solidFill>
        <a:ln w="12700">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b="1">
              <a:solidFill>
                <a:srgbClr val="0070C0"/>
              </a:solidFill>
            </a:rPr>
            <a:t>Intended use of this</a:t>
          </a:r>
          <a:r>
            <a:rPr lang="en-US" sz="1100" b="1" baseline="0">
              <a:solidFill>
                <a:srgbClr val="0070C0"/>
              </a:solidFill>
            </a:rPr>
            <a:t> sheet</a:t>
          </a:r>
        </a:p>
        <a:p>
          <a:pPr lvl="0" algn="l"/>
          <a:r>
            <a:rPr lang="en-US" sz="1000" baseline="0">
              <a:solidFill>
                <a:srgbClr val="0070C0"/>
              </a:solidFill>
            </a:rPr>
            <a:t>Demonstrate the basic calculation chain: energy needs --&gt; technical systems --&gt; delivered energy</a:t>
          </a:r>
          <a:br>
            <a:rPr lang="en-US" sz="1000" baseline="0">
              <a:solidFill>
                <a:srgbClr val="0070C0"/>
              </a:solidFill>
            </a:rPr>
          </a:br>
          <a:r>
            <a:rPr lang="en-US" sz="1000" baseline="0">
              <a:solidFill>
                <a:srgbClr val="0070C0"/>
              </a:solidFill>
            </a:rPr>
            <a:t>--&gt; weighted energy (primary energy, non renewable, renewable and total + RER)</a:t>
          </a:r>
        </a:p>
        <a:p>
          <a:pPr marL="0" marR="0" lvl="0" indent="0" algn="l" defTabSz="914400" eaLnBrk="1" fontAlgn="auto" latinLnBrk="0" hangingPunct="1">
            <a:lnSpc>
              <a:spcPct val="100000"/>
            </a:lnSpc>
            <a:spcBef>
              <a:spcPts val="0"/>
            </a:spcBef>
            <a:spcAft>
              <a:spcPts val="0"/>
            </a:spcAft>
            <a:buClrTx/>
            <a:buSzTx/>
            <a:buFontTx/>
            <a:buNone/>
            <a:tabLst/>
            <a:defRPr/>
          </a:pPr>
          <a:r>
            <a:rPr lang="en-US" sz="1000" baseline="0">
              <a:solidFill>
                <a:srgbClr val="0070C0"/>
              </a:solidFill>
              <a:latin typeface="+mn-lt"/>
              <a:ea typeface="+mn-ea"/>
              <a:cs typeface="+mn-cs"/>
            </a:rPr>
            <a:t>Demonstrate the basic structure of weighting procedure of EN ISO 52000-1 (Step A --&gt; Step B)</a:t>
          </a:r>
        </a:p>
        <a:p>
          <a:pPr lvl="0" algn="l"/>
          <a:r>
            <a:rPr lang="en-US" sz="1000" baseline="0">
              <a:solidFill>
                <a:srgbClr val="0070C0"/>
              </a:solidFill>
            </a:rPr>
            <a:t>Demonstrate the impact of exported energy on the energy performance of a building.</a:t>
          </a:r>
        </a:p>
        <a:p>
          <a:pPr lvl="0" algn="l"/>
          <a:r>
            <a:rPr lang="en-US" sz="1000" baseline="0">
              <a:solidFill>
                <a:srgbClr val="0070C0"/>
              </a:solidFill>
            </a:rPr>
            <a:t>Demonstrate the impact of choices such as Kexp and primary energy conversion factors</a:t>
          </a:r>
        </a:p>
      </xdr:txBody>
    </xdr:sp>
    <xdr:clientData/>
  </xdr:twoCellAnchor>
  <xdr:twoCellAnchor>
    <xdr:from>
      <xdr:col>11</xdr:col>
      <xdr:colOff>57978</xdr:colOff>
      <xdr:row>13</xdr:row>
      <xdr:rowOff>190500</xdr:rowOff>
    </xdr:from>
    <xdr:to>
      <xdr:col>11</xdr:col>
      <xdr:colOff>306456</xdr:colOff>
      <xdr:row>18</xdr:row>
      <xdr:rowOff>190500</xdr:rowOff>
    </xdr:to>
    <xdr:sp macro="" textlink="">
      <xdr:nvSpPr>
        <xdr:cNvPr id="46" name="Parentesi graffa chiusa 45">
          <a:extLst>
            <a:ext uri="{FF2B5EF4-FFF2-40B4-BE49-F238E27FC236}">
              <a16:creationId xmlns:a16="http://schemas.microsoft.com/office/drawing/2014/main" xmlns="" id="{00000000-0008-0000-0200-00002E000000}"/>
            </a:ext>
          </a:extLst>
        </xdr:cNvPr>
        <xdr:cNvSpPr/>
      </xdr:nvSpPr>
      <xdr:spPr>
        <a:xfrm>
          <a:off x="4877628" y="3048000"/>
          <a:ext cx="248478" cy="962025"/>
        </a:xfrm>
        <a:prstGeom prst="rightBrace">
          <a:avLst/>
        </a:prstGeom>
        <a:ln w="19050"/>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11</xdr:col>
      <xdr:colOff>102704</xdr:colOff>
      <xdr:row>21</xdr:row>
      <xdr:rowOff>11596</xdr:rowOff>
    </xdr:from>
    <xdr:to>
      <xdr:col>11</xdr:col>
      <xdr:colOff>351182</xdr:colOff>
      <xdr:row>26</xdr:row>
      <xdr:rowOff>3314</xdr:rowOff>
    </xdr:to>
    <xdr:sp macro="" textlink="">
      <xdr:nvSpPr>
        <xdr:cNvPr id="47" name="Parentesi graffa chiusa 46">
          <a:extLst>
            <a:ext uri="{FF2B5EF4-FFF2-40B4-BE49-F238E27FC236}">
              <a16:creationId xmlns:a16="http://schemas.microsoft.com/office/drawing/2014/main" xmlns="" id="{00000000-0008-0000-0200-00002F000000}"/>
            </a:ext>
          </a:extLst>
        </xdr:cNvPr>
        <xdr:cNvSpPr/>
      </xdr:nvSpPr>
      <xdr:spPr>
        <a:xfrm>
          <a:off x="4922354" y="4288321"/>
          <a:ext cx="248478" cy="963268"/>
        </a:xfrm>
        <a:prstGeom prst="rightBrace">
          <a:avLst/>
        </a:prstGeom>
        <a:ln w="19050"/>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9</xdr:col>
      <xdr:colOff>198578</xdr:colOff>
      <xdr:row>6</xdr:row>
      <xdr:rowOff>689</xdr:rowOff>
    </xdr:from>
    <xdr:to>
      <xdr:col>11</xdr:col>
      <xdr:colOff>714375</xdr:colOff>
      <xdr:row>14</xdr:row>
      <xdr:rowOff>76201</xdr:rowOff>
    </xdr:to>
    <xdr:grpSp>
      <xdr:nvGrpSpPr>
        <xdr:cNvPr id="3" name="Gruppo 2">
          <a:extLst>
            <a:ext uri="{FF2B5EF4-FFF2-40B4-BE49-F238E27FC236}">
              <a16:creationId xmlns:a16="http://schemas.microsoft.com/office/drawing/2014/main" xmlns="" id="{00000000-0008-0000-0300-000003000000}"/>
            </a:ext>
          </a:extLst>
        </xdr:cNvPr>
        <xdr:cNvGrpSpPr>
          <a:grpSpLocks/>
        </xdr:cNvGrpSpPr>
      </xdr:nvGrpSpPr>
      <xdr:grpSpPr bwMode="auto">
        <a:xfrm>
          <a:off x="4837253" y="981764"/>
          <a:ext cx="1601647" cy="1599512"/>
          <a:chOff x="0" y="0"/>
          <a:chExt cx="1295400" cy="1211580"/>
        </a:xfrm>
      </xdr:grpSpPr>
      <xdr:sp macro="" textlink="">
        <xdr:nvSpPr>
          <xdr:cNvPr id="4" name="Elaborazione 3">
            <a:extLst>
              <a:ext uri="{FF2B5EF4-FFF2-40B4-BE49-F238E27FC236}">
                <a16:creationId xmlns:a16="http://schemas.microsoft.com/office/drawing/2014/main" xmlns="" id="{00000000-0008-0000-0300-000004000000}"/>
              </a:ext>
            </a:extLst>
          </xdr:cNvPr>
          <xdr:cNvSpPr>
            <a:spLocks noChangeArrowheads="1"/>
          </xdr:cNvSpPr>
        </xdr:nvSpPr>
        <xdr:spPr bwMode="auto">
          <a:xfrm>
            <a:off x="99060" y="228600"/>
            <a:ext cx="1104900" cy="982980"/>
          </a:xfrm>
          <a:prstGeom prst="flowChartProcess">
            <a:avLst/>
          </a:prstGeom>
          <a:solidFill>
            <a:srgbClr val="F2F2F2"/>
          </a:solidFill>
          <a:ln w="12700" algn="ctr">
            <a:solidFill>
              <a:srgbClr val="000000"/>
            </a:solidFill>
            <a:miter lim="800000"/>
            <a:headEnd/>
            <a:tailEnd/>
          </a:ln>
        </xdr:spPr>
        <xdr:txBody>
          <a:bodyPr wrap="square" anchor="ctr"/>
          <a:lstStyle>
            <a:defPPr>
              <a:defRPr lang="it-IT"/>
            </a:defPPr>
            <a:lvl1pPr algn="l" rtl="0" fontAlgn="base">
              <a:spcBef>
                <a:spcPct val="0"/>
              </a:spcBef>
              <a:spcAft>
                <a:spcPct val="0"/>
              </a:spcAft>
              <a:defRPr kern="1200">
                <a:solidFill>
                  <a:schemeClr val="tx1"/>
                </a:solidFill>
                <a:latin typeface="Arial" charset="0"/>
                <a:ea typeface="+mn-ea"/>
                <a:cs typeface="+mn-cs"/>
              </a:defRPr>
            </a:lvl1pPr>
            <a:lvl2pPr marL="457200" algn="l" rtl="0" fontAlgn="base">
              <a:spcBef>
                <a:spcPct val="0"/>
              </a:spcBef>
              <a:spcAft>
                <a:spcPct val="0"/>
              </a:spcAft>
              <a:defRPr kern="1200">
                <a:solidFill>
                  <a:schemeClr val="tx1"/>
                </a:solidFill>
                <a:latin typeface="Arial" charset="0"/>
                <a:ea typeface="+mn-ea"/>
                <a:cs typeface="+mn-cs"/>
              </a:defRPr>
            </a:lvl2pPr>
            <a:lvl3pPr marL="914400" algn="l" rtl="0" fontAlgn="base">
              <a:spcBef>
                <a:spcPct val="0"/>
              </a:spcBef>
              <a:spcAft>
                <a:spcPct val="0"/>
              </a:spcAft>
              <a:defRPr kern="1200">
                <a:solidFill>
                  <a:schemeClr val="tx1"/>
                </a:solidFill>
                <a:latin typeface="Arial" charset="0"/>
                <a:ea typeface="+mn-ea"/>
                <a:cs typeface="+mn-cs"/>
              </a:defRPr>
            </a:lvl3pPr>
            <a:lvl4pPr marL="1371600" algn="l" rtl="0" fontAlgn="base">
              <a:spcBef>
                <a:spcPct val="0"/>
              </a:spcBef>
              <a:spcAft>
                <a:spcPct val="0"/>
              </a:spcAft>
              <a:defRPr kern="1200">
                <a:solidFill>
                  <a:schemeClr val="tx1"/>
                </a:solidFill>
                <a:latin typeface="Arial" charset="0"/>
                <a:ea typeface="+mn-ea"/>
                <a:cs typeface="+mn-cs"/>
              </a:defRPr>
            </a:lvl4pPr>
            <a:lvl5pPr marL="1828800" algn="l" rtl="0" fontAlgn="base">
              <a:spcBef>
                <a:spcPct val="0"/>
              </a:spcBef>
              <a:spcAft>
                <a:spcPct val="0"/>
              </a:spcAft>
              <a:defRPr kern="1200">
                <a:solidFill>
                  <a:schemeClr val="tx1"/>
                </a:solidFill>
                <a:latin typeface="Arial" charset="0"/>
                <a:ea typeface="+mn-ea"/>
                <a:cs typeface="+mn-cs"/>
              </a:defRPr>
            </a:lvl5pPr>
            <a:lvl6pPr marL="2286000" algn="l" defTabSz="914400" rtl="0" eaLnBrk="1" latinLnBrk="0" hangingPunct="1">
              <a:defRPr kern="1200">
                <a:solidFill>
                  <a:schemeClr val="tx1"/>
                </a:solidFill>
                <a:latin typeface="Arial" charset="0"/>
                <a:ea typeface="+mn-ea"/>
                <a:cs typeface="+mn-cs"/>
              </a:defRPr>
            </a:lvl6pPr>
            <a:lvl7pPr marL="2743200" algn="l" defTabSz="914400" rtl="0" eaLnBrk="1" latinLnBrk="0" hangingPunct="1">
              <a:defRPr kern="1200">
                <a:solidFill>
                  <a:schemeClr val="tx1"/>
                </a:solidFill>
                <a:latin typeface="Arial" charset="0"/>
                <a:ea typeface="+mn-ea"/>
                <a:cs typeface="+mn-cs"/>
              </a:defRPr>
            </a:lvl7pPr>
            <a:lvl8pPr marL="3200400" algn="l" defTabSz="914400" rtl="0" eaLnBrk="1" latinLnBrk="0" hangingPunct="1">
              <a:defRPr kern="1200">
                <a:solidFill>
                  <a:schemeClr val="tx1"/>
                </a:solidFill>
                <a:latin typeface="Arial" charset="0"/>
                <a:ea typeface="+mn-ea"/>
                <a:cs typeface="+mn-cs"/>
              </a:defRPr>
            </a:lvl8pPr>
            <a:lvl9pPr marL="3657600" algn="l" defTabSz="914400" rtl="0" eaLnBrk="1" latinLnBrk="0" hangingPunct="1">
              <a:defRPr kern="1200">
                <a:solidFill>
                  <a:schemeClr val="tx1"/>
                </a:solidFill>
                <a:latin typeface="Arial" charset="0"/>
                <a:ea typeface="+mn-ea"/>
                <a:cs typeface="+mn-cs"/>
              </a:defRPr>
            </a:lvl9pPr>
          </a:lstStyle>
          <a:p>
            <a:endParaRPr lang="it-IT"/>
          </a:p>
        </xdr:txBody>
      </xdr:sp>
      <xdr:sp macro="" textlink="">
        <xdr:nvSpPr>
          <xdr:cNvPr id="5" name="Triangolo isoscele 4">
            <a:extLst>
              <a:ext uri="{FF2B5EF4-FFF2-40B4-BE49-F238E27FC236}">
                <a16:creationId xmlns:a16="http://schemas.microsoft.com/office/drawing/2014/main" xmlns="" id="{00000000-0008-0000-0300-000005000000}"/>
              </a:ext>
            </a:extLst>
          </xdr:cNvPr>
          <xdr:cNvSpPr>
            <a:spLocks noChangeArrowheads="1"/>
          </xdr:cNvSpPr>
        </xdr:nvSpPr>
        <xdr:spPr bwMode="auto">
          <a:xfrm>
            <a:off x="0" y="0"/>
            <a:ext cx="1295400" cy="228600"/>
          </a:xfrm>
          <a:prstGeom prst="triangle">
            <a:avLst>
              <a:gd name="adj" fmla="val 50000"/>
            </a:avLst>
          </a:prstGeom>
          <a:solidFill>
            <a:srgbClr val="A6A6A6"/>
          </a:solidFill>
          <a:ln w="25400" algn="ctr">
            <a:solidFill>
              <a:srgbClr val="000000"/>
            </a:solidFill>
            <a:miter lim="800000"/>
            <a:headEnd/>
            <a:tailEnd/>
          </a:ln>
        </xdr:spPr>
        <xdr:txBody>
          <a:bodyPr wrap="square" anchor="ctr"/>
          <a:lstStyle>
            <a:defPPr>
              <a:defRPr lang="it-IT"/>
            </a:defPPr>
            <a:lvl1pPr algn="l" rtl="0" fontAlgn="base">
              <a:spcBef>
                <a:spcPct val="0"/>
              </a:spcBef>
              <a:spcAft>
                <a:spcPct val="0"/>
              </a:spcAft>
              <a:defRPr kern="1200">
                <a:solidFill>
                  <a:schemeClr val="tx1"/>
                </a:solidFill>
                <a:latin typeface="Arial" charset="0"/>
                <a:ea typeface="+mn-ea"/>
                <a:cs typeface="+mn-cs"/>
              </a:defRPr>
            </a:lvl1pPr>
            <a:lvl2pPr marL="457200" algn="l" rtl="0" fontAlgn="base">
              <a:spcBef>
                <a:spcPct val="0"/>
              </a:spcBef>
              <a:spcAft>
                <a:spcPct val="0"/>
              </a:spcAft>
              <a:defRPr kern="1200">
                <a:solidFill>
                  <a:schemeClr val="tx1"/>
                </a:solidFill>
                <a:latin typeface="Arial" charset="0"/>
                <a:ea typeface="+mn-ea"/>
                <a:cs typeface="+mn-cs"/>
              </a:defRPr>
            </a:lvl2pPr>
            <a:lvl3pPr marL="914400" algn="l" rtl="0" fontAlgn="base">
              <a:spcBef>
                <a:spcPct val="0"/>
              </a:spcBef>
              <a:spcAft>
                <a:spcPct val="0"/>
              </a:spcAft>
              <a:defRPr kern="1200">
                <a:solidFill>
                  <a:schemeClr val="tx1"/>
                </a:solidFill>
                <a:latin typeface="Arial" charset="0"/>
                <a:ea typeface="+mn-ea"/>
                <a:cs typeface="+mn-cs"/>
              </a:defRPr>
            </a:lvl3pPr>
            <a:lvl4pPr marL="1371600" algn="l" rtl="0" fontAlgn="base">
              <a:spcBef>
                <a:spcPct val="0"/>
              </a:spcBef>
              <a:spcAft>
                <a:spcPct val="0"/>
              </a:spcAft>
              <a:defRPr kern="1200">
                <a:solidFill>
                  <a:schemeClr val="tx1"/>
                </a:solidFill>
                <a:latin typeface="Arial" charset="0"/>
                <a:ea typeface="+mn-ea"/>
                <a:cs typeface="+mn-cs"/>
              </a:defRPr>
            </a:lvl4pPr>
            <a:lvl5pPr marL="1828800" algn="l" rtl="0" fontAlgn="base">
              <a:spcBef>
                <a:spcPct val="0"/>
              </a:spcBef>
              <a:spcAft>
                <a:spcPct val="0"/>
              </a:spcAft>
              <a:defRPr kern="1200">
                <a:solidFill>
                  <a:schemeClr val="tx1"/>
                </a:solidFill>
                <a:latin typeface="Arial" charset="0"/>
                <a:ea typeface="+mn-ea"/>
                <a:cs typeface="+mn-cs"/>
              </a:defRPr>
            </a:lvl5pPr>
            <a:lvl6pPr marL="2286000" algn="l" defTabSz="914400" rtl="0" eaLnBrk="1" latinLnBrk="0" hangingPunct="1">
              <a:defRPr kern="1200">
                <a:solidFill>
                  <a:schemeClr val="tx1"/>
                </a:solidFill>
                <a:latin typeface="Arial" charset="0"/>
                <a:ea typeface="+mn-ea"/>
                <a:cs typeface="+mn-cs"/>
              </a:defRPr>
            </a:lvl6pPr>
            <a:lvl7pPr marL="2743200" algn="l" defTabSz="914400" rtl="0" eaLnBrk="1" latinLnBrk="0" hangingPunct="1">
              <a:defRPr kern="1200">
                <a:solidFill>
                  <a:schemeClr val="tx1"/>
                </a:solidFill>
                <a:latin typeface="Arial" charset="0"/>
                <a:ea typeface="+mn-ea"/>
                <a:cs typeface="+mn-cs"/>
              </a:defRPr>
            </a:lvl7pPr>
            <a:lvl8pPr marL="3200400" algn="l" defTabSz="914400" rtl="0" eaLnBrk="1" latinLnBrk="0" hangingPunct="1">
              <a:defRPr kern="1200">
                <a:solidFill>
                  <a:schemeClr val="tx1"/>
                </a:solidFill>
                <a:latin typeface="Arial" charset="0"/>
                <a:ea typeface="+mn-ea"/>
                <a:cs typeface="+mn-cs"/>
              </a:defRPr>
            </a:lvl8pPr>
            <a:lvl9pPr marL="3657600" algn="l" defTabSz="914400" rtl="0" eaLnBrk="1" latinLnBrk="0" hangingPunct="1">
              <a:defRPr kern="1200">
                <a:solidFill>
                  <a:schemeClr val="tx1"/>
                </a:solidFill>
                <a:latin typeface="Arial" charset="0"/>
                <a:ea typeface="+mn-ea"/>
                <a:cs typeface="+mn-cs"/>
              </a:defRPr>
            </a:lvl9pPr>
          </a:lstStyle>
          <a:p>
            <a:endParaRPr lang="it-IT"/>
          </a:p>
        </xdr:txBody>
      </xdr:sp>
      <xdr:sp macro="" textlink="">
        <xdr:nvSpPr>
          <xdr:cNvPr id="6" name="Rettangolo 5">
            <a:extLst>
              <a:ext uri="{FF2B5EF4-FFF2-40B4-BE49-F238E27FC236}">
                <a16:creationId xmlns:a16="http://schemas.microsoft.com/office/drawing/2014/main" xmlns="" id="{00000000-0008-0000-0300-000006000000}"/>
              </a:ext>
            </a:extLst>
          </xdr:cNvPr>
          <xdr:cNvSpPr>
            <a:spLocks noChangeArrowheads="1"/>
          </xdr:cNvSpPr>
        </xdr:nvSpPr>
        <xdr:spPr bwMode="auto">
          <a:xfrm>
            <a:off x="556260" y="784860"/>
            <a:ext cx="220980" cy="426720"/>
          </a:xfrm>
          <a:prstGeom prst="rect">
            <a:avLst/>
          </a:prstGeom>
          <a:solidFill>
            <a:srgbClr val="F2F2F2"/>
          </a:solidFill>
          <a:ln w="12700" algn="ctr">
            <a:solidFill>
              <a:srgbClr val="000000"/>
            </a:solidFill>
            <a:miter lim="800000"/>
            <a:headEnd/>
            <a:tailEnd/>
          </a:ln>
        </xdr:spPr>
        <xdr:txBody>
          <a:bodyPr wrap="square" anchor="ctr"/>
          <a:lstStyle>
            <a:defPPr>
              <a:defRPr lang="it-IT"/>
            </a:defPPr>
            <a:lvl1pPr algn="l" rtl="0" fontAlgn="base">
              <a:spcBef>
                <a:spcPct val="0"/>
              </a:spcBef>
              <a:spcAft>
                <a:spcPct val="0"/>
              </a:spcAft>
              <a:defRPr kern="1200">
                <a:solidFill>
                  <a:schemeClr val="tx1"/>
                </a:solidFill>
                <a:latin typeface="Arial" charset="0"/>
                <a:ea typeface="+mn-ea"/>
                <a:cs typeface="+mn-cs"/>
              </a:defRPr>
            </a:lvl1pPr>
            <a:lvl2pPr marL="457200" algn="l" rtl="0" fontAlgn="base">
              <a:spcBef>
                <a:spcPct val="0"/>
              </a:spcBef>
              <a:spcAft>
                <a:spcPct val="0"/>
              </a:spcAft>
              <a:defRPr kern="1200">
                <a:solidFill>
                  <a:schemeClr val="tx1"/>
                </a:solidFill>
                <a:latin typeface="Arial" charset="0"/>
                <a:ea typeface="+mn-ea"/>
                <a:cs typeface="+mn-cs"/>
              </a:defRPr>
            </a:lvl2pPr>
            <a:lvl3pPr marL="914400" algn="l" rtl="0" fontAlgn="base">
              <a:spcBef>
                <a:spcPct val="0"/>
              </a:spcBef>
              <a:spcAft>
                <a:spcPct val="0"/>
              </a:spcAft>
              <a:defRPr kern="1200">
                <a:solidFill>
                  <a:schemeClr val="tx1"/>
                </a:solidFill>
                <a:latin typeface="Arial" charset="0"/>
                <a:ea typeface="+mn-ea"/>
                <a:cs typeface="+mn-cs"/>
              </a:defRPr>
            </a:lvl3pPr>
            <a:lvl4pPr marL="1371600" algn="l" rtl="0" fontAlgn="base">
              <a:spcBef>
                <a:spcPct val="0"/>
              </a:spcBef>
              <a:spcAft>
                <a:spcPct val="0"/>
              </a:spcAft>
              <a:defRPr kern="1200">
                <a:solidFill>
                  <a:schemeClr val="tx1"/>
                </a:solidFill>
                <a:latin typeface="Arial" charset="0"/>
                <a:ea typeface="+mn-ea"/>
                <a:cs typeface="+mn-cs"/>
              </a:defRPr>
            </a:lvl4pPr>
            <a:lvl5pPr marL="1828800" algn="l" rtl="0" fontAlgn="base">
              <a:spcBef>
                <a:spcPct val="0"/>
              </a:spcBef>
              <a:spcAft>
                <a:spcPct val="0"/>
              </a:spcAft>
              <a:defRPr kern="1200">
                <a:solidFill>
                  <a:schemeClr val="tx1"/>
                </a:solidFill>
                <a:latin typeface="Arial" charset="0"/>
                <a:ea typeface="+mn-ea"/>
                <a:cs typeface="+mn-cs"/>
              </a:defRPr>
            </a:lvl5pPr>
            <a:lvl6pPr marL="2286000" algn="l" defTabSz="914400" rtl="0" eaLnBrk="1" latinLnBrk="0" hangingPunct="1">
              <a:defRPr kern="1200">
                <a:solidFill>
                  <a:schemeClr val="tx1"/>
                </a:solidFill>
                <a:latin typeface="Arial" charset="0"/>
                <a:ea typeface="+mn-ea"/>
                <a:cs typeface="+mn-cs"/>
              </a:defRPr>
            </a:lvl6pPr>
            <a:lvl7pPr marL="2743200" algn="l" defTabSz="914400" rtl="0" eaLnBrk="1" latinLnBrk="0" hangingPunct="1">
              <a:defRPr kern="1200">
                <a:solidFill>
                  <a:schemeClr val="tx1"/>
                </a:solidFill>
                <a:latin typeface="Arial" charset="0"/>
                <a:ea typeface="+mn-ea"/>
                <a:cs typeface="+mn-cs"/>
              </a:defRPr>
            </a:lvl7pPr>
            <a:lvl8pPr marL="3200400" algn="l" defTabSz="914400" rtl="0" eaLnBrk="1" latinLnBrk="0" hangingPunct="1">
              <a:defRPr kern="1200">
                <a:solidFill>
                  <a:schemeClr val="tx1"/>
                </a:solidFill>
                <a:latin typeface="Arial" charset="0"/>
                <a:ea typeface="+mn-ea"/>
                <a:cs typeface="+mn-cs"/>
              </a:defRPr>
            </a:lvl8pPr>
            <a:lvl9pPr marL="3657600" algn="l" defTabSz="914400" rtl="0" eaLnBrk="1" latinLnBrk="0" hangingPunct="1">
              <a:defRPr kern="1200">
                <a:solidFill>
                  <a:schemeClr val="tx1"/>
                </a:solidFill>
                <a:latin typeface="Arial" charset="0"/>
                <a:ea typeface="+mn-ea"/>
                <a:cs typeface="+mn-cs"/>
              </a:defRPr>
            </a:lvl9pPr>
          </a:lstStyle>
          <a:p>
            <a:endParaRPr lang="it-IT"/>
          </a:p>
        </xdr:txBody>
      </xdr:sp>
      <xdr:sp macro="" textlink="">
        <xdr:nvSpPr>
          <xdr:cNvPr id="7" name="Rettangolo 6">
            <a:extLst>
              <a:ext uri="{FF2B5EF4-FFF2-40B4-BE49-F238E27FC236}">
                <a16:creationId xmlns:a16="http://schemas.microsoft.com/office/drawing/2014/main" xmlns="" id="{00000000-0008-0000-0300-000007000000}"/>
              </a:ext>
            </a:extLst>
          </xdr:cNvPr>
          <xdr:cNvSpPr>
            <a:spLocks noChangeArrowheads="1"/>
          </xdr:cNvSpPr>
        </xdr:nvSpPr>
        <xdr:spPr bwMode="auto">
          <a:xfrm>
            <a:off x="868680" y="784860"/>
            <a:ext cx="220980" cy="228600"/>
          </a:xfrm>
          <a:prstGeom prst="rect">
            <a:avLst/>
          </a:prstGeom>
          <a:solidFill>
            <a:srgbClr val="F2F2F2"/>
          </a:solidFill>
          <a:ln w="12700" algn="ctr">
            <a:solidFill>
              <a:srgbClr val="000000"/>
            </a:solidFill>
            <a:miter lim="800000"/>
            <a:headEnd/>
            <a:tailEnd/>
          </a:ln>
        </xdr:spPr>
        <xdr:txBody>
          <a:bodyPr wrap="square" anchor="ctr"/>
          <a:lstStyle>
            <a:defPPr>
              <a:defRPr lang="it-IT"/>
            </a:defPPr>
            <a:lvl1pPr algn="l" rtl="0" fontAlgn="base">
              <a:spcBef>
                <a:spcPct val="0"/>
              </a:spcBef>
              <a:spcAft>
                <a:spcPct val="0"/>
              </a:spcAft>
              <a:defRPr kern="1200">
                <a:solidFill>
                  <a:schemeClr val="tx1"/>
                </a:solidFill>
                <a:latin typeface="Arial" charset="0"/>
                <a:ea typeface="+mn-ea"/>
                <a:cs typeface="+mn-cs"/>
              </a:defRPr>
            </a:lvl1pPr>
            <a:lvl2pPr marL="457200" algn="l" rtl="0" fontAlgn="base">
              <a:spcBef>
                <a:spcPct val="0"/>
              </a:spcBef>
              <a:spcAft>
                <a:spcPct val="0"/>
              </a:spcAft>
              <a:defRPr kern="1200">
                <a:solidFill>
                  <a:schemeClr val="tx1"/>
                </a:solidFill>
                <a:latin typeface="Arial" charset="0"/>
                <a:ea typeface="+mn-ea"/>
                <a:cs typeface="+mn-cs"/>
              </a:defRPr>
            </a:lvl2pPr>
            <a:lvl3pPr marL="914400" algn="l" rtl="0" fontAlgn="base">
              <a:spcBef>
                <a:spcPct val="0"/>
              </a:spcBef>
              <a:spcAft>
                <a:spcPct val="0"/>
              </a:spcAft>
              <a:defRPr kern="1200">
                <a:solidFill>
                  <a:schemeClr val="tx1"/>
                </a:solidFill>
                <a:latin typeface="Arial" charset="0"/>
                <a:ea typeface="+mn-ea"/>
                <a:cs typeface="+mn-cs"/>
              </a:defRPr>
            </a:lvl3pPr>
            <a:lvl4pPr marL="1371600" algn="l" rtl="0" fontAlgn="base">
              <a:spcBef>
                <a:spcPct val="0"/>
              </a:spcBef>
              <a:spcAft>
                <a:spcPct val="0"/>
              </a:spcAft>
              <a:defRPr kern="1200">
                <a:solidFill>
                  <a:schemeClr val="tx1"/>
                </a:solidFill>
                <a:latin typeface="Arial" charset="0"/>
                <a:ea typeface="+mn-ea"/>
                <a:cs typeface="+mn-cs"/>
              </a:defRPr>
            </a:lvl4pPr>
            <a:lvl5pPr marL="1828800" algn="l" rtl="0" fontAlgn="base">
              <a:spcBef>
                <a:spcPct val="0"/>
              </a:spcBef>
              <a:spcAft>
                <a:spcPct val="0"/>
              </a:spcAft>
              <a:defRPr kern="1200">
                <a:solidFill>
                  <a:schemeClr val="tx1"/>
                </a:solidFill>
                <a:latin typeface="Arial" charset="0"/>
                <a:ea typeface="+mn-ea"/>
                <a:cs typeface="+mn-cs"/>
              </a:defRPr>
            </a:lvl5pPr>
            <a:lvl6pPr marL="2286000" algn="l" defTabSz="914400" rtl="0" eaLnBrk="1" latinLnBrk="0" hangingPunct="1">
              <a:defRPr kern="1200">
                <a:solidFill>
                  <a:schemeClr val="tx1"/>
                </a:solidFill>
                <a:latin typeface="Arial" charset="0"/>
                <a:ea typeface="+mn-ea"/>
                <a:cs typeface="+mn-cs"/>
              </a:defRPr>
            </a:lvl6pPr>
            <a:lvl7pPr marL="2743200" algn="l" defTabSz="914400" rtl="0" eaLnBrk="1" latinLnBrk="0" hangingPunct="1">
              <a:defRPr kern="1200">
                <a:solidFill>
                  <a:schemeClr val="tx1"/>
                </a:solidFill>
                <a:latin typeface="Arial" charset="0"/>
                <a:ea typeface="+mn-ea"/>
                <a:cs typeface="+mn-cs"/>
              </a:defRPr>
            </a:lvl7pPr>
            <a:lvl8pPr marL="3200400" algn="l" defTabSz="914400" rtl="0" eaLnBrk="1" latinLnBrk="0" hangingPunct="1">
              <a:defRPr kern="1200">
                <a:solidFill>
                  <a:schemeClr val="tx1"/>
                </a:solidFill>
                <a:latin typeface="Arial" charset="0"/>
                <a:ea typeface="+mn-ea"/>
                <a:cs typeface="+mn-cs"/>
              </a:defRPr>
            </a:lvl8pPr>
            <a:lvl9pPr marL="3657600" algn="l" defTabSz="914400" rtl="0" eaLnBrk="1" latinLnBrk="0" hangingPunct="1">
              <a:defRPr kern="1200">
                <a:solidFill>
                  <a:schemeClr val="tx1"/>
                </a:solidFill>
                <a:latin typeface="Arial" charset="0"/>
                <a:ea typeface="+mn-ea"/>
                <a:cs typeface="+mn-cs"/>
              </a:defRPr>
            </a:lvl9pPr>
          </a:lstStyle>
          <a:p>
            <a:endParaRPr lang="it-IT"/>
          </a:p>
        </xdr:txBody>
      </xdr:sp>
      <xdr:sp macro="" textlink="">
        <xdr:nvSpPr>
          <xdr:cNvPr id="8" name="Rettangolo 7">
            <a:extLst>
              <a:ext uri="{FF2B5EF4-FFF2-40B4-BE49-F238E27FC236}">
                <a16:creationId xmlns:a16="http://schemas.microsoft.com/office/drawing/2014/main" xmlns="" id="{00000000-0008-0000-0300-000008000000}"/>
              </a:ext>
            </a:extLst>
          </xdr:cNvPr>
          <xdr:cNvSpPr>
            <a:spLocks noChangeArrowheads="1"/>
          </xdr:cNvSpPr>
        </xdr:nvSpPr>
        <xdr:spPr bwMode="auto">
          <a:xfrm>
            <a:off x="220980" y="784860"/>
            <a:ext cx="220980" cy="228600"/>
          </a:xfrm>
          <a:prstGeom prst="rect">
            <a:avLst/>
          </a:prstGeom>
          <a:solidFill>
            <a:srgbClr val="F2F2F2"/>
          </a:solidFill>
          <a:ln w="12700" algn="ctr">
            <a:solidFill>
              <a:srgbClr val="000000"/>
            </a:solidFill>
            <a:miter lim="800000"/>
            <a:headEnd/>
            <a:tailEnd/>
          </a:ln>
        </xdr:spPr>
        <xdr:txBody>
          <a:bodyPr wrap="square" anchor="ctr"/>
          <a:lstStyle>
            <a:defPPr>
              <a:defRPr lang="it-IT"/>
            </a:defPPr>
            <a:lvl1pPr algn="l" rtl="0" fontAlgn="base">
              <a:spcBef>
                <a:spcPct val="0"/>
              </a:spcBef>
              <a:spcAft>
                <a:spcPct val="0"/>
              </a:spcAft>
              <a:defRPr kern="1200">
                <a:solidFill>
                  <a:schemeClr val="tx1"/>
                </a:solidFill>
                <a:latin typeface="Arial" charset="0"/>
                <a:ea typeface="+mn-ea"/>
                <a:cs typeface="+mn-cs"/>
              </a:defRPr>
            </a:lvl1pPr>
            <a:lvl2pPr marL="457200" algn="l" rtl="0" fontAlgn="base">
              <a:spcBef>
                <a:spcPct val="0"/>
              </a:spcBef>
              <a:spcAft>
                <a:spcPct val="0"/>
              </a:spcAft>
              <a:defRPr kern="1200">
                <a:solidFill>
                  <a:schemeClr val="tx1"/>
                </a:solidFill>
                <a:latin typeface="Arial" charset="0"/>
                <a:ea typeface="+mn-ea"/>
                <a:cs typeface="+mn-cs"/>
              </a:defRPr>
            </a:lvl2pPr>
            <a:lvl3pPr marL="914400" algn="l" rtl="0" fontAlgn="base">
              <a:spcBef>
                <a:spcPct val="0"/>
              </a:spcBef>
              <a:spcAft>
                <a:spcPct val="0"/>
              </a:spcAft>
              <a:defRPr kern="1200">
                <a:solidFill>
                  <a:schemeClr val="tx1"/>
                </a:solidFill>
                <a:latin typeface="Arial" charset="0"/>
                <a:ea typeface="+mn-ea"/>
                <a:cs typeface="+mn-cs"/>
              </a:defRPr>
            </a:lvl3pPr>
            <a:lvl4pPr marL="1371600" algn="l" rtl="0" fontAlgn="base">
              <a:spcBef>
                <a:spcPct val="0"/>
              </a:spcBef>
              <a:spcAft>
                <a:spcPct val="0"/>
              </a:spcAft>
              <a:defRPr kern="1200">
                <a:solidFill>
                  <a:schemeClr val="tx1"/>
                </a:solidFill>
                <a:latin typeface="Arial" charset="0"/>
                <a:ea typeface="+mn-ea"/>
                <a:cs typeface="+mn-cs"/>
              </a:defRPr>
            </a:lvl4pPr>
            <a:lvl5pPr marL="1828800" algn="l" rtl="0" fontAlgn="base">
              <a:spcBef>
                <a:spcPct val="0"/>
              </a:spcBef>
              <a:spcAft>
                <a:spcPct val="0"/>
              </a:spcAft>
              <a:defRPr kern="1200">
                <a:solidFill>
                  <a:schemeClr val="tx1"/>
                </a:solidFill>
                <a:latin typeface="Arial" charset="0"/>
                <a:ea typeface="+mn-ea"/>
                <a:cs typeface="+mn-cs"/>
              </a:defRPr>
            </a:lvl5pPr>
            <a:lvl6pPr marL="2286000" algn="l" defTabSz="914400" rtl="0" eaLnBrk="1" latinLnBrk="0" hangingPunct="1">
              <a:defRPr kern="1200">
                <a:solidFill>
                  <a:schemeClr val="tx1"/>
                </a:solidFill>
                <a:latin typeface="Arial" charset="0"/>
                <a:ea typeface="+mn-ea"/>
                <a:cs typeface="+mn-cs"/>
              </a:defRPr>
            </a:lvl6pPr>
            <a:lvl7pPr marL="2743200" algn="l" defTabSz="914400" rtl="0" eaLnBrk="1" latinLnBrk="0" hangingPunct="1">
              <a:defRPr kern="1200">
                <a:solidFill>
                  <a:schemeClr val="tx1"/>
                </a:solidFill>
                <a:latin typeface="Arial" charset="0"/>
                <a:ea typeface="+mn-ea"/>
                <a:cs typeface="+mn-cs"/>
              </a:defRPr>
            </a:lvl7pPr>
            <a:lvl8pPr marL="3200400" algn="l" defTabSz="914400" rtl="0" eaLnBrk="1" latinLnBrk="0" hangingPunct="1">
              <a:defRPr kern="1200">
                <a:solidFill>
                  <a:schemeClr val="tx1"/>
                </a:solidFill>
                <a:latin typeface="Arial" charset="0"/>
                <a:ea typeface="+mn-ea"/>
                <a:cs typeface="+mn-cs"/>
              </a:defRPr>
            </a:lvl8pPr>
            <a:lvl9pPr marL="3657600" algn="l" defTabSz="914400" rtl="0" eaLnBrk="1" latinLnBrk="0" hangingPunct="1">
              <a:defRPr kern="1200">
                <a:solidFill>
                  <a:schemeClr val="tx1"/>
                </a:solidFill>
                <a:latin typeface="Arial" charset="0"/>
                <a:ea typeface="+mn-ea"/>
                <a:cs typeface="+mn-cs"/>
              </a:defRPr>
            </a:lvl9pPr>
          </a:lstStyle>
          <a:p>
            <a:endParaRPr lang="it-IT"/>
          </a:p>
        </xdr:txBody>
      </xdr:sp>
      <xdr:sp macro="" textlink="">
        <xdr:nvSpPr>
          <xdr:cNvPr id="9" name="Rettangolo 8">
            <a:extLst>
              <a:ext uri="{FF2B5EF4-FFF2-40B4-BE49-F238E27FC236}">
                <a16:creationId xmlns:a16="http://schemas.microsoft.com/office/drawing/2014/main" xmlns="" id="{00000000-0008-0000-0300-000009000000}"/>
              </a:ext>
            </a:extLst>
          </xdr:cNvPr>
          <xdr:cNvSpPr>
            <a:spLocks noChangeArrowheads="1"/>
          </xdr:cNvSpPr>
        </xdr:nvSpPr>
        <xdr:spPr bwMode="auto">
          <a:xfrm>
            <a:off x="868680" y="327660"/>
            <a:ext cx="220980" cy="228600"/>
          </a:xfrm>
          <a:prstGeom prst="rect">
            <a:avLst/>
          </a:prstGeom>
          <a:solidFill>
            <a:srgbClr val="F2F2F2"/>
          </a:solidFill>
          <a:ln w="12700" algn="ctr">
            <a:solidFill>
              <a:srgbClr val="000000"/>
            </a:solidFill>
            <a:miter lim="800000"/>
            <a:headEnd/>
            <a:tailEnd/>
          </a:ln>
        </xdr:spPr>
        <xdr:txBody>
          <a:bodyPr wrap="square" anchor="ctr"/>
          <a:lstStyle>
            <a:defPPr>
              <a:defRPr lang="it-IT"/>
            </a:defPPr>
            <a:lvl1pPr algn="l" rtl="0" fontAlgn="base">
              <a:spcBef>
                <a:spcPct val="0"/>
              </a:spcBef>
              <a:spcAft>
                <a:spcPct val="0"/>
              </a:spcAft>
              <a:defRPr kern="1200">
                <a:solidFill>
                  <a:schemeClr val="tx1"/>
                </a:solidFill>
                <a:latin typeface="Arial" charset="0"/>
                <a:ea typeface="+mn-ea"/>
                <a:cs typeface="+mn-cs"/>
              </a:defRPr>
            </a:lvl1pPr>
            <a:lvl2pPr marL="457200" algn="l" rtl="0" fontAlgn="base">
              <a:spcBef>
                <a:spcPct val="0"/>
              </a:spcBef>
              <a:spcAft>
                <a:spcPct val="0"/>
              </a:spcAft>
              <a:defRPr kern="1200">
                <a:solidFill>
                  <a:schemeClr val="tx1"/>
                </a:solidFill>
                <a:latin typeface="Arial" charset="0"/>
                <a:ea typeface="+mn-ea"/>
                <a:cs typeface="+mn-cs"/>
              </a:defRPr>
            </a:lvl2pPr>
            <a:lvl3pPr marL="914400" algn="l" rtl="0" fontAlgn="base">
              <a:spcBef>
                <a:spcPct val="0"/>
              </a:spcBef>
              <a:spcAft>
                <a:spcPct val="0"/>
              </a:spcAft>
              <a:defRPr kern="1200">
                <a:solidFill>
                  <a:schemeClr val="tx1"/>
                </a:solidFill>
                <a:latin typeface="Arial" charset="0"/>
                <a:ea typeface="+mn-ea"/>
                <a:cs typeface="+mn-cs"/>
              </a:defRPr>
            </a:lvl3pPr>
            <a:lvl4pPr marL="1371600" algn="l" rtl="0" fontAlgn="base">
              <a:spcBef>
                <a:spcPct val="0"/>
              </a:spcBef>
              <a:spcAft>
                <a:spcPct val="0"/>
              </a:spcAft>
              <a:defRPr kern="1200">
                <a:solidFill>
                  <a:schemeClr val="tx1"/>
                </a:solidFill>
                <a:latin typeface="Arial" charset="0"/>
                <a:ea typeface="+mn-ea"/>
                <a:cs typeface="+mn-cs"/>
              </a:defRPr>
            </a:lvl4pPr>
            <a:lvl5pPr marL="1828800" algn="l" rtl="0" fontAlgn="base">
              <a:spcBef>
                <a:spcPct val="0"/>
              </a:spcBef>
              <a:spcAft>
                <a:spcPct val="0"/>
              </a:spcAft>
              <a:defRPr kern="1200">
                <a:solidFill>
                  <a:schemeClr val="tx1"/>
                </a:solidFill>
                <a:latin typeface="Arial" charset="0"/>
                <a:ea typeface="+mn-ea"/>
                <a:cs typeface="+mn-cs"/>
              </a:defRPr>
            </a:lvl5pPr>
            <a:lvl6pPr marL="2286000" algn="l" defTabSz="914400" rtl="0" eaLnBrk="1" latinLnBrk="0" hangingPunct="1">
              <a:defRPr kern="1200">
                <a:solidFill>
                  <a:schemeClr val="tx1"/>
                </a:solidFill>
                <a:latin typeface="Arial" charset="0"/>
                <a:ea typeface="+mn-ea"/>
                <a:cs typeface="+mn-cs"/>
              </a:defRPr>
            </a:lvl6pPr>
            <a:lvl7pPr marL="2743200" algn="l" defTabSz="914400" rtl="0" eaLnBrk="1" latinLnBrk="0" hangingPunct="1">
              <a:defRPr kern="1200">
                <a:solidFill>
                  <a:schemeClr val="tx1"/>
                </a:solidFill>
                <a:latin typeface="Arial" charset="0"/>
                <a:ea typeface="+mn-ea"/>
                <a:cs typeface="+mn-cs"/>
              </a:defRPr>
            </a:lvl7pPr>
            <a:lvl8pPr marL="3200400" algn="l" defTabSz="914400" rtl="0" eaLnBrk="1" latinLnBrk="0" hangingPunct="1">
              <a:defRPr kern="1200">
                <a:solidFill>
                  <a:schemeClr val="tx1"/>
                </a:solidFill>
                <a:latin typeface="Arial" charset="0"/>
                <a:ea typeface="+mn-ea"/>
                <a:cs typeface="+mn-cs"/>
              </a:defRPr>
            </a:lvl8pPr>
            <a:lvl9pPr marL="3657600" algn="l" defTabSz="914400" rtl="0" eaLnBrk="1" latinLnBrk="0" hangingPunct="1">
              <a:defRPr kern="1200">
                <a:solidFill>
                  <a:schemeClr val="tx1"/>
                </a:solidFill>
                <a:latin typeface="Arial" charset="0"/>
                <a:ea typeface="+mn-ea"/>
                <a:cs typeface="+mn-cs"/>
              </a:defRPr>
            </a:lvl9pPr>
          </a:lstStyle>
          <a:p>
            <a:endParaRPr lang="it-IT"/>
          </a:p>
        </xdr:txBody>
      </xdr:sp>
      <xdr:sp macro="" textlink="">
        <xdr:nvSpPr>
          <xdr:cNvPr id="10" name="Rettangolo 9">
            <a:extLst>
              <a:ext uri="{FF2B5EF4-FFF2-40B4-BE49-F238E27FC236}">
                <a16:creationId xmlns:a16="http://schemas.microsoft.com/office/drawing/2014/main" xmlns="" id="{00000000-0008-0000-0300-00000A000000}"/>
              </a:ext>
            </a:extLst>
          </xdr:cNvPr>
          <xdr:cNvSpPr>
            <a:spLocks noChangeArrowheads="1"/>
          </xdr:cNvSpPr>
        </xdr:nvSpPr>
        <xdr:spPr bwMode="auto">
          <a:xfrm>
            <a:off x="220980" y="327660"/>
            <a:ext cx="220980" cy="228600"/>
          </a:xfrm>
          <a:prstGeom prst="rect">
            <a:avLst/>
          </a:prstGeom>
          <a:solidFill>
            <a:srgbClr val="F2F2F2"/>
          </a:solidFill>
          <a:ln w="12700" algn="ctr">
            <a:solidFill>
              <a:srgbClr val="000000"/>
            </a:solidFill>
            <a:miter lim="800000"/>
            <a:headEnd/>
            <a:tailEnd/>
          </a:ln>
        </xdr:spPr>
        <xdr:txBody>
          <a:bodyPr wrap="square" anchor="ctr"/>
          <a:lstStyle>
            <a:defPPr>
              <a:defRPr lang="it-IT"/>
            </a:defPPr>
            <a:lvl1pPr algn="l" rtl="0" fontAlgn="base">
              <a:spcBef>
                <a:spcPct val="0"/>
              </a:spcBef>
              <a:spcAft>
                <a:spcPct val="0"/>
              </a:spcAft>
              <a:defRPr kern="1200">
                <a:solidFill>
                  <a:schemeClr val="tx1"/>
                </a:solidFill>
                <a:latin typeface="Arial" charset="0"/>
                <a:ea typeface="+mn-ea"/>
                <a:cs typeface="+mn-cs"/>
              </a:defRPr>
            </a:lvl1pPr>
            <a:lvl2pPr marL="457200" algn="l" rtl="0" fontAlgn="base">
              <a:spcBef>
                <a:spcPct val="0"/>
              </a:spcBef>
              <a:spcAft>
                <a:spcPct val="0"/>
              </a:spcAft>
              <a:defRPr kern="1200">
                <a:solidFill>
                  <a:schemeClr val="tx1"/>
                </a:solidFill>
                <a:latin typeface="Arial" charset="0"/>
                <a:ea typeface="+mn-ea"/>
                <a:cs typeface="+mn-cs"/>
              </a:defRPr>
            </a:lvl2pPr>
            <a:lvl3pPr marL="914400" algn="l" rtl="0" fontAlgn="base">
              <a:spcBef>
                <a:spcPct val="0"/>
              </a:spcBef>
              <a:spcAft>
                <a:spcPct val="0"/>
              </a:spcAft>
              <a:defRPr kern="1200">
                <a:solidFill>
                  <a:schemeClr val="tx1"/>
                </a:solidFill>
                <a:latin typeface="Arial" charset="0"/>
                <a:ea typeface="+mn-ea"/>
                <a:cs typeface="+mn-cs"/>
              </a:defRPr>
            </a:lvl3pPr>
            <a:lvl4pPr marL="1371600" algn="l" rtl="0" fontAlgn="base">
              <a:spcBef>
                <a:spcPct val="0"/>
              </a:spcBef>
              <a:spcAft>
                <a:spcPct val="0"/>
              </a:spcAft>
              <a:defRPr kern="1200">
                <a:solidFill>
                  <a:schemeClr val="tx1"/>
                </a:solidFill>
                <a:latin typeface="Arial" charset="0"/>
                <a:ea typeface="+mn-ea"/>
                <a:cs typeface="+mn-cs"/>
              </a:defRPr>
            </a:lvl4pPr>
            <a:lvl5pPr marL="1828800" algn="l" rtl="0" fontAlgn="base">
              <a:spcBef>
                <a:spcPct val="0"/>
              </a:spcBef>
              <a:spcAft>
                <a:spcPct val="0"/>
              </a:spcAft>
              <a:defRPr kern="1200">
                <a:solidFill>
                  <a:schemeClr val="tx1"/>
                </a:solidFill>
                <a:latin typeface="Arial" charset="0"/>
                <a:ea typeface="+mn-ea"/>
                <a:cs typeface="+mn-cs"/>
              </a:defRPr>
            </a:lvl5pPr>
            <a:lvl6pPr marL="2286000" algn="l" defTabSz="914400" rtl="0" eaLnBrk="1" latinLnBrk="0" hangingPunct="1">
              <a:defRPr kern="1200">
                <a:solidFill>
                  <a:schemeClr val="tx1"/>
                </a:solidFill>
                <a:latin typeface="Arial" charset="0"/>
                <a:ea typeface="+mn-ea"/>
                <a:cs typeface="+mn-cs"/>
              </a:defRPr>
            </a:lvl6pPr>
            <a:lvl7pPr marL="2743200" algn="l" defTabSz="914400" rtl="0" eaLnBrk="1" latinLnBrk="0" hangingPunct="1">
              <a:defRPr kern="1200">
                <a:solidFill>
                  <a:schemeClr val="tx1"/>
                </a:solidFill>
                <a:latin typeface="Arial" charset="0"/>
                <a:ea typeface="+mn-ea"/>
                <a:cs typeface="+mn-cs"/>
              </a:defRPr>
            </a:lvl7pPr>
            <a:lvl8pPr marL="3200400" algn="l" defTabSz="914400" rtl="0" eaLnBrk="1" latinLnBrk="0" hangingPunct="1">
              <a:defRPr kern="1200">
                <a:solidFill>
                  <a:schemeClr val="tx1"/>
                </a:solidFill>
                <a:latin typeface="Arial" charset="0"/>
                <a:ea typeface="+mn-ea"/>
                <a:cs typeface="+mn-cs"/>
              </a:defRPr>
            </a:lvl8pPr>
            <a:lvl9pPr marL="3657600" algn="l" defTabSz="914400" rtl="0" eaLnBrk="1" latinLnBrk="0" hangingPunct="1">
              <a:defRPr kern="1200">
                <a:solidFill>
                  <a:schemeClr val="tx1"/>
                </a:solidFill>
                <a:latin typeface="Arial" charset="0"/>
                <a:ea typeface="+mn-ea"/>
                <a:cs typeface="+mn-cs"/>
              </a:defRPr>
            </a:lvl9pPr>
          </a:lstStyle>
          <a:p>
            <a:endParaRPr lang="it-IT"/>
          </a:p>
        </xdr:txBody>
      </xdr:sp>
      <xdr:sp macro="" textlink="">
        <xdr:nvSpPr>
          <xdr:cNvPr id="11" name="Rettangolo 10">
            <a:extLst>
              <a:ext uri="{FF2B5EF4-FFF2-40B4-BE49-F238E27FC236}">
                <a16:creationId xmlns:a16="http://schemas.microsoft.com/office/drawing/2014/main" xmlns="" id="{00000000-0008-0000-0300-00000B000000}"/>
              </a:ext>
            </a:extLst>
          </xdr:cNvPr>
          <xdr:cNvSpPr>
            <a:spLocks noChangeArrowheads="1"/>
          </xdr:cNvSpPr>
        </xdr:nvSpPr>
        <xdr:spPr bwMode="auto">
          <a:xfrm>
            <a:off x="533400" y="327660"/>
            <a:ext cx="220980" cy="228600"/>
          </a:xfrm>
          <a:prstGeom prst="rect">
            <a:avLst/>
          </a:prstGeom>
          <a:solidFill>
            <a:srgbClr val="F2F2F2"/>
          </a:solidFill>
          <a:ln w="12700" algn="ctr">
            <a:solidFill>
              <a:srgbClr val="000000"/>
            </a:solidFill>
            <a:miter lim="800000"/>
            <a:headEnd/>
            <a:tailEnd/>
          </a:ln>
        </xdr:spPr>
        <xdr:txBody>
          <a:bodyPr wrap="square" anchor="ctr"/>
          <a:lstStyle>
            <a:defPPr>
              <a:defRPr lang="it-IT"/>
            </a:defPPr>
            <a:lvl1pPr algn="l" rtl="0" fontAlgn="base">
              <a:spcBef>
                <a:spcPct val="0"/>
              </a:spcBef>
              <a:spcAft>
                <a:spcPct val="0"/>
              </a:spcAft>
              <a:defRPr kern="1200">
                <a:solidFill>
                  <a:schemeClr val="tx1"/>
                </a:solidFill>
                <a:latin typeface="Arial" charset="0"/>
                <a:ea typeface="+mn-ea"/>
                <a:cs typeface="+mn-cs"/>
              </a:defRPr>
            </a:lvl1pPr>
            <a:lvl2pPr marL="457200" algn="l" rtl="0" fontAlgn="base">
              <a:spcBef>
                <a:spcPct val="0"/>
              </a:spcBef>
              <a:spcAft>
                <a:spcPct val="0"/>
              </a:spcAft>
              <a:defRPr kern="1200">
                <a:solidFill>
                  <a:schemeClr val="tx1"/>
                </a:solidFill>
                <a:latin typeface="Arial" charset="0"/>
                <a:ea typeface="+mn-ea"/>
                <a:cs typeface="+mn-cs"/>
              </a:defRPr>
            </a:lvl2pPr>
            <a:lvl3pPr marL="914400" algn="l" rtl="0" fontAlgn="base">
              <a:spcBef>
                <a:spcPct val="0"/>
              </a:spcBef>
              <a:spcAft>
                <a:spcPct val="0"/>
              </a:spcAft>
              <a:defRPr kern="1200">
                <a:solidFill>
                  <a:schemeClr val="tx1"/>
                </a:solidFill>
                <a:latin typeface="Arial" charset="0"/>
                <a:ea typeface="+mn-ea"/>
                <a:cs typeface="+mn-cs"/>
              </a:defRPr>
            </a:lvl3pPr>
            <a:lvl4pPr marL="1371600" algn="l" rtl="0" fontAlgn="base">
              <a:spcBef>
                <a:spcPct val="0"/>
              </a:spcBef>
              <a:spcAft>
                <a:spcPct val="0"/>
              </a:spcAft>
              <a:defRPr kern="1200">
                <a:solidFill>
                  <a:schemeClr val="tx1"/>
                </a:solidFill>
                <a:latin typeface="Arial" charset="0"/>
                <a:ea typeface="+mn-ea"/>
                <a:cs typeface="+mn-cs"/>
              </a:defRPr>
            </a:lvl4pPr>
            <a:lvl5pPr marL="1828800" algn="l" rtl="0" fontAlgn="base">
              <a:spcBef>
                <a:spcPct val="0"/>
              </a:spcBef>
              <a:spcAft>
                <a:spcPct val="0"/>
              </a:spcAft>
              <a:defRPr kern="1200">
                <a:solidFill>
                  <a:schemeClr val="tx1"/>
                </a:solidFill>
                <a:latin typeface="Arial" charset="0"/>
                <a:ea typeface="+mn-ea"/>
                <a:cs typeface="+mn-cs"/>
              </a:defRPr>
            </a:lvl5pPr>
            <a:lvl6pPr marL="2286000" algn="l" defTabSz="914400" rtl="0" eaLnBrk="1" latinLnBrk="0" hangingPunct="1">
              <a:defRPr kern="1200">
                <a:solidFill>
                  <a:schemeClr val="tx1"/>
                </a:solidFill>
                <a:latin typeface="Arial" charset="0"/>
                <a:ea typeface="+mn-ea"/>
                <a:cs typeface="+mn-cs"/>
              </a:defRPr>
            </a:lvl6pPr>
            <a:lvl7pPr marL="2743200" algn="l" defTabSz="914400" rtl="0" eaLnBrk="1" latinLnBrk="0" hangingPunct="1">
              <a:defRPr kern="1200">
                <a:solidFill>
                  <a:schemeClr val="tx1"/>
                </a:solidFill>
                <a:latin typeface="Arial" charset="0"/>
                <a:ea typeface="+mn-ea"/>
                <a:cs typeface="+mn-cs"/>
              </a:defRPr>
            </a:lvl7pPr>
            <a:lvl8pPr marL="3200400" algn="l" defTabSz="914400" rtl="0" eaLnBrk="1" latinLnBrk="0" hangingPunct="1">
              <a:defRPr kern="1200">
                <a:solidFill>
                  <a:schemeClr val="tx1"/>
                </a:solidFill>
                <a:latin typeface="Arial" charset="0"/>
                <a:ea typeface="+mn-ea"/>
                <a:cs typeface="+mn-cs"/>
              </a:defRPr>
            </a:lvl8pPr>
            <a:lvl9pPr marL="3657600" algn="l" defTabSz="914400" rtl="0" eaLnBrk="1" latinLnBrk="0" hangingPunct="1">
              <a:defRPr kern="1200">
                <a:solidFill>
                  <a:schemeClr val="tx1"/>
                </a:solidFill>
                <a:latin typeface="Arial" charset="0"/>
                <a:ea typeface="+mn-ea"/>
                <a:cs typeface="+mn-cs"/>
              </a:defRPr>
            </a:lvl9pPr>
          </a:lstStyle>
          <a:p>
            <a:endParaRPr lang="it-IT"/>
          </a:p>
        </xdr:txBody>
      </xdr:sp>
    </xdr:grpSp>
    <xdr:clientData/>
  </xdr:twoCellAnchor>
  <xdr:twoCellAnchor editAs="absolute">
    <xdr:from>
      <xdr:col>6</xdr:col>
      <xdr:colOff>314325</xdr:colOff>
      <xdr:row>8</xdr:row>
      <xdr:rowOff>163391</xdr:rowOff>
    </xdr:from>
    <xdr:to>
      <xdr:col>9</xdr:col>
      <xdr:colOff>390525</xdr:colOff>
      <xdr:row>12</xdr:row>
      <xdr:rowOff>183374</xdr:rowOff>
    </xdr:to>
    <xdr:sp macro="" textlink="">
      <xdr:nvSpPr>
        <xdr:cNvPr id="45" name="Freccia a destra 44">
          <a:extLst>
            <a:ext uri="{FF2B5EF4-FFF2-40B4-BE49-F238E27FC236}">
              <a16:creationId xmlns:a16="http://schemas.microsoft.com/office/drawing/2014/main" xmlns="" id="{00000000-0008-0000-0300-00002D000000}"/>
            </a:ext>
          </a:extLst>
        </xdr:cNvPr>
        <xdr:cNvSpPr/>
      </xdr:nvSpPr>
      <xdr:spPr>
        <a:xfrm>
          <a:off x="3324225" y="1525466"/>
          <a:ext cx="1704975" cy="781983"/>
        </a:xfrm>
        <a:prstGeom prst="rightArrow">
          <a:avLst>
            <a:gd name="adj1" fmla="val 87828"/>
            <a:gd name="adj2" fmla="val 26231"/>
          </a:avLst>
        </a:prstGeom>
        <a:solidFill>
          <a:schemeClr val="accent6">
            <a:lumMod val="60000"/>
            <a:lumOff val="40000"/>
          </a:schemeClr>
        </a:solidFill>
        <a:ln>
          <a:solidFill>
            <a:schemeClr val="accent6">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nchorCtr="0"/>
        <a:lstStyle/>
        <a:p>
          <a:pPr algn="r"/>
          <a:r>
            <a:rPr lang="it-IT" sz="1100" b="1">
              <a:solidFill>
                <a:srgbClr val="C00000"/>
              </a:solidFill>
              <a:latin typeface="Arial Narrow" panose="020B0606020202030204" pitchFamily="34" charset="0"/>
            </a:rPr>
            <a:t>    Generation</a:t>
          </a:r>
        </a:p>
        <a:p>
          <a:pPr algn="r"/>
          <a:r>
            <a:rPr lang="it-IT" sz="1100" b="1">
              <a:solidFill>
                <a:srgbClr val="C00000"/>
              </a:solidFill>
              <a:latin typeface="Arial Narrow" panose="020B0606020202030204" pitchFamily="34" charset="0"/>
            </a:rPr>
            <a:t>of EPB  </a:t>
          </a:r>
          <a:r>
            <a:rPr lang="it-IT" sz="1100" b="1">
              <a:solidFill>
                <a:schemeClr val="accent6">
                  <a:lumMod val="40000"/>
                  <a:lumOff val="60000"/>
                </a:schemeClr>
              </a:solidFill>
              <a:latin typeface="Arial Narrow" panose="020B0606020202030204" pitchFamily="34" charset="0"/>
            </a:rPr>
            <a:t>.</a:t>
          </a:r>
        </a:p>
        <a:p>
          <a:pPr algn="r"/>
          <a:r>
            <a:rPr lang="it-IT" sz="1100" b="1">
              <a:solidFill>
                <a:srgbClr val="C00000"/>
              </a:solidFill>
              <a:latin typeface="Arial Narrow" panose="020B0606020202030204" pitchFamily="34" charset="0"/>
            </a:rPr>
            <a:t> services </a:t>
          </a:r>
          <a:r>
            <a:rPr lang="it-IT" sz="1100" b="1">
              <a:solidFill>
                <a:schemeClr val="accent6">
                  <a:lumMod val="40000"/>
                  <a:lumOff val="60000"/>
                </a:schemeClr>
              </a:solidFill>
              <a:latin typeface="Arial Narrow" panose="020B0606020202030204" pitchFamily="34" charset="0"/>
            </a:rPr>
            <a:t>.</a:t>
          </a:r>
        </a:p>
      </xdr:txBody>
    </xdr:sp>
    <xdr:clientData/>
  </xdr:twoCellAnchor>
  <xdr:twoCellAnchor editAs="oneCell">
    <xdr:from>
      <xdr:col>7</xdr:col>
      <xdr:colOff>89048</xdr:colOff>
      <xdr:row>9</xdr:row>
      <xdr:rowOff>145839</xdr:rowOff>
    </xdr:from>
    <xdr:to>
      <xdr:col>8</xdr:col>
      <xdr:colOff>66675</xdr:colOff>
      <xdr:row>12</xdr:row>
      <xdr:rowOff>905</xdr:rowOff>
    </xdr:to>
    <xdr:pic>
      <xdr:nvPicPr>
        <xdr:cNvPr id="46" name="Immagine 45">
          <a:extLst>
            <a:ext uri="{FF2B5EF4-FFF2-40B4-BE49-F238E27FC236}">
              <a16:creationId xmlns:a16="http://schemas.microsoft.com/office/drawing/2014/main" xmlns="" id="{00000000-0008-0000-0300-00002E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flipH="1">
          <a:off x="3641873" y="1698414"/>
          <a:ext cx="520552" cy="426566"/>
        </a:xfrm>
        <a:prstGeom prst="rect">
          <a:avLst/>
        </a:prstGeom>
      </xdr:spPr>
    </xdr:pic>
    <xdr:clientData/>
  </xdr:twoCellAnchor>
  <xdr:twoCellAnchor>
    <xdr:from>
      <xdr:col>3</xdr:col>
      <xdr:colOff>28575</xdr:colOff>
      <xdr:row>3</xdr:row>
      <xdr:rowOff>66675</xdr:rowOff>
    </xdr:from>
    <xdr:to>
      <xdr:col>3</xdr:col>
      <xdr:colOff>41096</xdr:colOff>
      <xdr:row>16</xdr:row>
      <xdr:rowOff>0</xdr:rowOff>
    </xdr:to>
    <xdr:cxnSp macro="">
      <xdr:nvCxnSpPr>
        <xdr:cNvPr id="2" name="Connettore 1 1">
          <a:extLst>
            <a:ext uri="{FF2B5EF4-FFF2-40B4-BE49-F238E27FC236}">
              <a16:creationId xmlns:a16="http://schemas.microsoft.com/office/drawing/2014/main" xmlns="" id="{00000000-0008-0000-0300-000002000000}"/>
            </a:ext>
          </a:extLst>
        </xdr:cNvPr>
        <xdr:cNvCxnSpPr/>
      </xdr:nvCxnSpPr>
      <xdr:spPr>
        <a:xfrm flipH="1" flipV="1">
          <a:off x="1600200" y="495300"/>
          <a:ext cx="12521" cy="2410690"/>
        </a:xfrm>
        <a:prstGeom prst="line">
          <a:avLst/>
        </a:prstGeom>
        <a:ln w="38100">
          <a:solidFill>
            <a:sysClr val="windowText" lastClr="00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1</xdr:col>
      <xdr:colOff>324189</xdr:colOff>
      <xdr:row>8</xdr:row>
      <xdr:rowOff>97226</xdr:rowOff>
    </xdr:from>
    <xdr:to>
      <xdr:col>2</xdr:col>
      <xdr:colOff>634254</xdr:colOff>
      <xdr:row>11</xdr:row>
      <xdr:rowOff>81166</xdr:rowOff>
    </xdr:to>
    <xdr:pic>
      <xdr:nvPicPr>
        <xdr:cNvPr id="12" name="Picture 4" descr="C:\Documents and Settings\Laurent\Impostazioni locali\Temporary Internet Files\Content.IE5\84H1K66G\MCj03842100000[1].wmf">
          <a:extLst>
            <a:ext uri="{FF2B5EF4-FFF2-40B4-BE49-F238E27FC236}">
              <a16:creationId xmlns:a16="http://schemas.microsoft.com/office/drawing/2014/main" xmlns="" id="{00000000-0008-0000-0300-00000C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371814" y="1459301"/>
          <a:ext cx="652965" cy="555440"/>
        </a:xfrm>
        <a:prstGeom prst="rect">
          <a:avLst/>
        </a:prstGeom>
        <a:noFill/>
        <a:ln w="9525">
          <a:noFill/>
          <a:miter lim="800000"/>
          <a:headEnd/>
          <a:tailEnd/>
        </a:ln>
      </xdr:spPr>
    </xdr:pic>
    <xdr:clientData/>
  </xdr:twoCellAnchor>
  <xdr:twoCellAnchor editAs="absolute">
    <xdr:from>
      <xdr:col>2</xdr:col>
      <xdr:colOff>88207</xdr:colOff>
      <xdr:row>4</xdr:row>
      <xdr:rowOff>87736</xdr:rowOff>
    </xdr:from>
    <xdr:to>
      <xdr:col>2</xdr:col>
      <xdr:colOff>388525</xdr:colOff>
      <xdr:row>7</xdr:row>
      <xdr:rowOff>157168</xdr:rowOff>
    </xdr:to>
    <xdr:pic>
      <xdr:nvPicPr>
        <xdr:cNvPr id="15" name="Immagine 14">
          <a:extLst>
            <a:ext uri="{FF2B5EF4-FFF2-40B4-BE49-F238E27FC236}">
              <a16:creationId xmlns:a16="http://schemas.microsoft.com/office/drawing/2014/main" xmlns="" id="{00000000-0008-0000-0300-00000F000000}"/>
            </a:ext>
          </a:extLst>
        </xdr:cNvPr>
        <xdr:cNvPicPr>
          <a:picLocks noChangeAspect="1"/>
        </xdr:cNvPicPr>
      </xdr:nvPicPr>
      <xdr:blipFill>
        <a:blip xmlns:r="http://schemas.openxmlformats.org/officeDocument/2006/relationships" r:embed="rId3"/>
        <a:stretch>
          <a:fillRect/>
        </a:stretch>
      </xdr:blipFill>
      <xdr:spPr>
        <a:xfrm>
          <a:off x="478732" y="697336"/>
          <a:ext cx="300318" cy="631407"/>
        </a:xfrm>
        <a:prstGeom prst="rect">
          <a:avLst/>
        </a:prstGeom>
      </xdr:spPr>
    </xdr:pic>
    <xdr:clientData/>
  </xdr:twoCellAnchor>
  <xdr:oneCellAnchor>
    <xdr:from>
      <xdr:col>2</xdr:col>
      <xdr:colOff>789108</xdr:colOff>
      <xdr:row>5</xdr:row>
      <xdr:rowOff>149652</xdr:rowOff>
    </xdr:from>
    <xdr:ext cx="797782" cy="219163"/>
    <xdr:sp macro="" textlink="$H$57">
      <xdr:nvSpPr>
        <xdr:cNvPr id="17" name="CasellaDiTesto 16">
          <a:extLst>
            <a:ext uri="{FF2B5EF4-FFF2-40B4-BE49-F238E27FC236}">
              <a16:creationId xmlns:a16="http://schemas.microsoft.com/office/drawing/2014/main" xmlns="" id="{00000000-0008-0000-0300-000011000000}"/>
            </a:ext>
          </a:extLst>
        </xdr:cNvPr>
        <xdr:cNvSpPr txBox="1"/>
      </xdr:nvSpPr>
      <xdr:spPr>
        <a:xfrm>
          <a:off x="1789233" y="397302"/>
          <a:ext cx="797782" cy="219163"/>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overflow" horzOverflow="overflow" wrap="none" lIns="0" tIns="0" rIns="0" bIns="0" rtlCol="0" anchor="ctr" anchorCtr="0">
          <a:spAutoFit/>
        </a:bodyPr>
        <a:lstStyle/>
        <a:p>
          <a:pPr algn="ctr"/>
          <a:fld id="{BB69E01A-7CCC-47BB-9E35-C212C1ED3C46}" type="TxLink">
            <a:rPr lang="en-US" sz="1400" b="1" i="0" u="none" strike="noStrike">
              <a:solidFill>
                <a:srgbClr val="00B050"/>
              </a:solidFill>
              <a:latin typeface="Calibri"/>
              <a:cs typeface="Calibri"/>
            </a:rPr>
            <a:pPr algn="ctr"/>
            <a:t>1.000 kWh</a:t>
          </a:fld>
          <a:endParaRPr lang="it-IT" sz="1400" b="1">
            <a:solidFill>
              <a:srgbClr val="00B050"/>
            </a:solidFill>
          </a:endParaRPr>
        </a:p>
      </xdr:txBody>
    </xdr:sp>
    <xdr:clientData/>
  </xdr:oneCellAnchor>
  <xdr:oneCellAnchor>
    <xdr:from>
      <xdr:col>6</xdr:col>
      <xdr:colOff>276748</xdr:colOff>
      <xdr:row>7</xdr:row>
      <xdr:rowOff>84948</xdr:rowOff>
    </xdr:from>
    <xdr:ext cx="658835" cy="219163"/>
    <xdr:sp macro="" textlink="$H$56">
      <xdr:nvSpPr>
        <xdr:cNvPr id="18" name="CasellaDiTesto 17">
          <a:extLst>
            <a:ext uri="{FF2B5EF4-FFF2-40B4-BE49-F238E27FC236}">
              <a16:creationId xmlns:a16="http://schemas.microsoft.com/office/drawing/2014/main" xmlns="" id="{00000000-0008-0000-0300-000012000000}"/>
            </a:ext>
          </a:extLst>
        </xdr:cNvPr>
        <xdr:cNvSpPr txBox="1"/>
      </xdr:nvSpPr>
      <xdr:spPr>
        <a:xfrm>
          <a:off x="3572398" y="713598"/>
          <a:ext cx="658835" cy="2191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overflow" horzOverflow="overflow" wrap="none" lIns="0" tIns="0" rIns="0" bIns="0" rtlCol="0" anchor="ctr" anchorCtr="0">
          <a:spAutoFit/>
        </a:bodyPr>
        <a:lstStyle/>
        <a:p>
          <a:pPr algn="ctr"/>
          <a:fld id="{1E66CC27-DD89-4AEA-9531-A7C3DDC39625}" type="TxLink">
            <a:rPr lang="en-US" sz="1400" b="1" i="0" u="none" strike="noStrike">
              <a:solidFill>
                <a:sysClr val="windowText" lastClr="000000"/>
              </a:solidFill>
              <a:latin typeface="Calibri"/>
              <a:cs typeface="Calibri"/>
            </a:rPr>
            <a:pPr algn="ctr"/>
            <a:t>250 kWh</a:t>
          </a:fld>
          <a:endParaRPr lang="it-IT" sz="1400" b="1">
            <a:solidFill>
              <a:sysClr val="windowText" lastClr="000000"/>
            </a:solidFill>
          </a:endParaRPr>
        </a:p>
      </xdr:txBody>
    </xdr:sp>
    <xdr:clientData/>
  </xdr:oneCellAnchor>
  <xdr:oneCellAnchor>
    <xdr:from>
      <xdr:col>5</xdr:col>
      <xdr:colOff>202021</xdr:colOff>
      <xdr:row>8</xdr:row>
      <xdr:rowOff>144078</xdr:rowOff>
    </xdr:from>
    <xdr:ext cx="517642" cy="172227"/>
    <xdr:sp macro="" textlink="$H$60">
      <xdr:nvSpPr>
        <xdr:cNvPr id="19" name="CasellaDiTesto 18">
          <a:extLst>
            <a:ext uri="{FF2B5EF4-FFF2-40B4-BE49-F238E27FC236}">
              <a16:creationId xmlns:a16="http://schemas.microsoft.com/office/drawing/2014/main" xmlns="" id="{00000000-0008-0000-0300-000013000000}"/>
            </a:ext>
          </a:extLst>
        </xdr:cNvPr>
        <xdr:cNvSpPr txBox="1"/>
      </xdr:nvSpPr>
      <xdr:spPr>
        <a:xfrm>
          <a:off x="2668996" y="1506153"/>
          <a:ext cx="517642" cy="1722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overflow" horzOverflow="overflow" wrap="none" lIns="0" tIns="0" rIns="0" bIns="0" rtlCol="0" anchor="ctr" anchorCtr="0">
          <a:spAutoFit/>
        </a:bodyPr>
        <a:lstStyle/>
        <a:p>
          <a:pPr algn="ctr"/>
          <a:fld id="{B290A202-6E4C-486E-916F-234B0C037137}" type="TxLink">
            <a:rPr lang="en-US" sz="1100" b="1" i="0" u="none" strike="noStrike">
              <a:solidFill>
                <a:srgbClr val="00B050"/>
              </a:solidFill>
              <a:latin typeface="Calibri"/>
              <a:cs typeface="Calibri"/>
            </a:rPr>
            <a:pPr algn="ctr"/>
            <a:t>250 kWh</a:t>
          </a:fld>
          <a:endParaRPr lang="it-IT" sz="1100" b="1">
            <a:solidFill>
              <a:srgbClr val="00B050"/>
            </a:solidFill>
          </a:endParaRPr>
        </a:p>
      </xdr:txBody>
    </xdr:sp>
    <xdr:clientData/>
  </xdr:oneCellAnchor>
  <xdr:oneCellAnchor>
    <xdr:from>
      <xdr:col>2</xdr:col>
      <xdr:colOff>856725</xdr:colOff>
      <xdr:row>8</xdr:row>
      <xdr:rowOff>91503</xdr:rowOff>
    </xdr:from>
    <xdr:ext cx="658835" cy="219163"/>
    <xdr:sp macro="" textlink="$H$58">
      <xdr:nvSpPr>
        <xdr:cNvPr id="20" name="CasellaDiTesto 19">
          <a:extLst>
            <a:ext uri="{FF2B5EF4-FFF2-40B4-BE49-F238E27FC236}">
              <a16:creationId xmlns:a16="http://schemas.microsoft.com/office/drawing/2014/main" xmlns="" id="{00000000-0008-0000-0300-000014000000}"/>
            </a:ext>
          </a:extLst>
        </xdr:cNvPr>
        <xdr:cNvSpPr txBox="1"/>
      </xdr:nvSpPr>
      <xdr:spPr>
        <a:xfrm>
          <a:off x="1856850" y="910653"/>
          <a:ext cx="658835" cy="219163"/>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overflow" horzOverflow="overflow" wrap="none" lIns="0" tIns="0" rIns="0" bIns="0" rtlCol="0" anchor="ctr" anchorCtr="0">
          <a:spAutoFit/>
        </a:bodyPr>
        <a:lstStyle/>
        <a:p>
          <a:pPr algn="ctr"/>
          <a:fld id="{3C28946D-2F93-482E-89D6-0F900962FF61}" type="TxLink">
            <a:rPr lang="en-US" sz="1400" b="1" i="0" u="none" strike="noStrike">
              <a:solidFill>
                <a:srgbClr val="0070C0"/>
              </a:solidFill>
              <a:latin typeface="Calibri"/>
              <a:cs typeface="Calibri"/>
            </a:rPr>
            <a:pPr algn="ctr"/>
            <a:t>750 kWh</a:t>
          </a:fld>
          <a:endParaRPr lang="it-IT" sz="1400" b="1">
            <a:solidFill>
              <a:srgbClr val="0070C0"/>
            </a:solidFill>
          </a:endParaRPr>
        </a:p>
      </xdr:txBody>
    </xdr:sp>
    <xdr:clientData/>
  </xdr:oneCellAnchor>
  <mc:AlternateContent xmlns:mc="http://schemas.openxmlformats.org/markup-compatibility/2006">
    <mc:Choice xmlns:a14="http://schemas.microsoft.com/office/drawing/2010/main" Requires="a14">
      <xdr:twoCellAnchor editAs="absolute">
        <xdr:from>
          <xdr:col>5</xdr:col>
          <xdr:colOff>495300</xdr:colOff>
          <xdr:row>6</xdr:row>
          <xdr:rowOff>127000</xdr:rowOff>
        </xdr:from>
        <xdr:to>
          <xdr:col>6</xdr:col>
          <xdr:colOff>203200</xdr:colOff>
          <xdr:row>8</xdr:row>
          <xdr:rowOff>95250</xdr:rowOff>
        </xdr:to>
        <xdr:sp macro="" textlink="">
          <xdr:nvSpPr>
            <xdr:cNvPr id="57345" name="Spinner 1" hidden="1">
              <a:extLst>
                <a:ext uri="{63B3BB69-23CF-44E3-9099-C40C66FF867C}">
                  <a14:compatExt spid="_x0000_s5734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absolute">
        <xdr:from>
          <xdr:col>2</xdr:col>
          <xdr:colOff>508000</xdr:colOff>
          <xdr:row>4</xdr:row>
          <xdr:rowOff>165100</xdr:rowOff>
        </xdr:from>
        <xdr:to>
          <xdr:col>2</xdr:col>
          <xdr:colOff>742950</xdr:colOff>
          <xdr:row>6</xdr:row>
          <xdr:rowOff>88900</xdr:rowOff>
        </xdr:to>
        <xdr:sp macro="" textlink="">
          <xdr:nvSpPr>
            <xdr:cNvPr id="57346" name="Spinner 2" hidden="1">
              <a:extLst>
                <a:ext uri="{63B3BB69-23CF-44E3-9099-C40C66FF867C}">
                  <a14:compatExt spid="_x0000_s57346"/>
                </a:ext>
              </a:extLst>
            </xdr:cNvPr>
            <xdr:cNvSpPr/>
          </xdr:nvSpPr>
          <xdr:spPr>
            <a:xfrm>
              <a:off x="0" y="0"/>
              <a:ext cx="0" cy="0"/>
            </a:xfrm>
            <a:prstGeom prst="rect">
              <a:avLst/>
            </a:prstGeom>
          </xdr:spPr>
        </xdr:sp>
        <xdr:clientData/>
      </xdr:twoCellAnchor>
    </mc:Choice>
    <mc:Fallback/>
  </mc:AlternateContent>
  <xdr:oneCellAnchor>
    <xdr:from>
      <xdr:col>5</xdr:col>
      <xdr:colOff>250475</xdr:colOff>
      <xdr:row>10</xdr:row>
      <xdr:rowOff>108268</xdr:rowOff>
    </xdr:from>
    <xdr:ext cx="374654" cy="172227"/>
    <xdr:sp macro="" textlink="$H$59">
      <xdr:nvSpPr>
        <xdr:cNvPr id="24" name="CasellaDiTesto 23">
          <a:extLst>
            <a:ext uri="{FF2B5EF4-FFF2-40B4-BE49-F238E27FC236}">
              <a16:creationId xmlns:a16="http://schemas.microsoft.com/office/drawing/2014/main" xmlns="" id="{00000000-0008-0000-0300-000018000000}"/>
            </a:ext>
          </a:extLst>
        </xdr:cNvPr>
        <xdr:cNvSpPr txBox="1"/>
      </xdr:nvSpPr>
      <xdr:spPr>
        <a:xfrm>
          <a:off x="2717450" y="1851343"/>
          <a:ext cx="374654" cy="1722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overflow" horzOverflow="overflow" wrap="none" lIns="0" tIns="0" rIns="0" bIns="0" rtlCol="0" anchor="ctr" anchorCtr="0">
          <a:spAutoFit/>
        </a:bodyPr>
        <a:lstStyle/>
        <a:p>
          <a:pPr algn="ctr"/>
          <a:fld id="{149E32EC-310C-4669-985D-7A626539106E}" type="TxLink">
            <a:rPr lang="en-US" sz="1100" b="1" i="0" u="none" strike="noStrike">
              <a:solidFill>
                <a:srgbClr val="FF0000"/>
              </a:solidFill>
              <a:latin typeface="Calibri"/>
              <a:cs typeface="Calibri"/>
            </a:rPr>
            <a:pPr algn="ctr"/>
            <a:t>0 kWh</a:t>
          </a:fld>
          <a:endParaRPr lang="it-IT" sz="1100" b="1">
            <a:solidFill>
              <a:srgbClr val="FF0000"/>
            </a:solidFill>
          </a:endParaRPr>
        </a:p>
      </xdr:txBody>
    </xdr:sp>
    <xdr:clientData/>
  </xdr:oneCellAnchor>
  <xdr:twoCellAnchor>
    <xdr:from>
      <xdr:col>4</xdr:col>
      <xdr:colOff>259772</xdr:colOff>
      <xdr:row>6</xdr:row>
      <xdr:rowOff>139877</xdr:rowOff>
    </xdr:from>
    <xdr:to>
      <xdr:col>7</xdr:col>
      <xdr:colOff>6660</xdr:colOff>
      <xdr:row>9</xdr:row>
      <xdr:rowOff>126554</xdr:rowOff>
    </xdr:to>
    <xdr:cxnSp macro="">
      <xdr:nvCxnSpPr>
        <xdr:cNvPr id="25" name="Connettore 4 24">
          <a:extLst>
            <a:ext uri="{FF2B5EF4-FFF2-40B4-BE49-F238E27FC236}">
              <a16:creationId xmlns:a16="http://schemas.microsoft.com/office/drawing/2014/main" xmlns="" id="{00000000-0008-0000-0300-000019000000}"/>
            </a:ext>
          </a:extLst>
        </xdr:cNvPr>
        <xdr:cNvCxnSpPr/>
      </xdr:nvCxnSpPr>
      <xdr:spPr>
        <a:xfrm>
          <a:off x="2744265" y="579492"/>
          <a:ext cx="979143" cy="566170"/>
        </a:xfrm>
        <a:prstGeom prst="bentConnector3">
          <a:avLst>
            <a:gd name="adj1" fmla="val 25656"/>
          </a:avLst>
        </a:prstGeom>
        <a:ln w="38100">
          <a:solidFill>
            <a:srgbClr val="00B05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xdr:colOff>
      <xdr:row>6</xdr:row>
      <xdr:rowOff>173177</xdr:rowOff>
    </xdr:from>
    <xdr:to>
      <xdr:col>5</xdr:col>
      <xdr:colOff>3070</xdr:colOff>
      <xdr:row>9</xdr:row>
      <xdr:rowOff>129294</xdr:rowOff>
    </xdr:to>
    <xdr:cxnSp macro="">
      <xdr:nvCxnSpPr>
        <xdr:cNvPr id="28" name="Connettore 1 27">
          <a:extLst>
            <a:ext uri="{FF2B5EF4-FFF2-40B4-BE49-F238E27FC236}">
              <a16:creationId xmlns:a16="http://schemas.microsoft.com/office/drawing/2014/main" xmlns="" id="{00000000-0008-0000-0300-00001C000000}"/>
            </a:ext>
          </a:extLst>
        </xdr:cNvPr>
        <xdr:cNvCxnSpPr/>
      </xdr:nvCxnSpPr>
      <xdr:spPr>
        <a:xfrm flipH="1" flipV="1">
          <a:off x="2864162" y="612792"/>
          <a:ext cx="3069" cy="535610"/>
        </a:xfrm>
        <a:prstGeom prst="line">
          <a:avLst/>
        </a:prstGeom>
        <a:ln w="38100">
          <a:solidFill>
            <a:srgbClr val="0070C0"/>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253111</xdr:colOff>
      <xdr:row>6</xdr:row>
      <xdr:rowOff>186498</xdr:rowOff>
    </xdr:from>
    <xdr:to>
      <xdr:col>5</xdr:col>
      <xdr:colOff>13321</xdr:colOff>
      <xdr:row>6</xdr:row>
      <xdr:rowOff>186498</xdr:rowOff>
    </xdr:to>
    <xdr:cxnSp macro="">
      <xdr:nvCxnSpPr>
        <xdr:cNvPr id="29" name="Connettore 1 28">
          <a:extLst>
            <a:ext uri="{FF2B5EF4-FFF2-40B4-BE49-F238E27FC236}">
              <a16:creationId xmlns:a16="http://schemas.microsoft.com/office/drawing/2014/main" xmlns="" id="{00000000-0008-0000-0300-00001D000000}"/>
            </a:ext>
          </a:extLst>
        </xdr:cNvPr>
        <xdr:cNvCxnSpPr/>
      </xdr:nvCxnSpPr>
      <xdr:spPr>
        <a:xfrm flipH="1">
          <a:off x="2737604" y="626113"/>
          <a:ext cx="139878" cy="0"/>
        </a:xfrm>
        <a:prstGeom prst="line">
          <a:avLst/>
        </a:prstGeom>
        <a:ln w="38100">
          <a:solidFill>
            <a:srgbClr val="0070C0"/>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265927</xdr:colOff>
      <xdr:row>1</xdr:row>
      <xdr:rowOff>173416</xdr:rowOff>
    </xdr:from>
    <xdr:to>
      <xdr:col>5</xdr:col>
      <xdr:colOff>178699</xdr:colOff>
      <xdr:row>3</xdr:row>
      <xdr:rowOff>54906</xdr:rowOff>
    </xdr:to>
    <xdr:sp macro="" textlink="">
      <xdr:nvSpPr>
        <xdr:cNvPr id="30" name="Rettangolo arrotondato 29">
          <a:extLst>
            <a:ext uri="{FF2B5EF4-FFF2-40B4-BE49-F238E27FC236}">
              <a16:creationId xmlns:a16="http://schemas.microsoft.com/office/drawing/2014/main" xmlns="" id="{00000000-0008-0000-0300-00001E000000}"/>
            </a:ext>
          </a:extLst>
        </xdr:cNvPr>
        <xdr:cNvSpPr/>
      </xdr:nvSpPr>
      <xdr:spPr>
        <a:xfrm>
          <a:off x="656452" y="240091"/>
          <a:ext cx="1913022" cy="243440"/>
        </a:xfrm>
        <a:prstGeom prst="roundRect">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it-IT" sz="1050">
              <a:solidFill>
                <a:sysClr val="windowText" lastClr="000000"/>
              </a:solidFill>
              <a:latin typeface="Arial Narrow" panose="020B0606020202030204" pitchFamily="34" charset="0"/>
            </a:rPr>
            <a:t>ASSESSSMENT BOUNDARY</a:t>
          </a:r>
        </a:p>
      </xdr:txBody>
    </xdr:sp>
    <xdr:clientData/>
  </xdr:twoCellAnchor>
  <xdr:oneCellAnchor>
    <xdr:from>
      <xdr:col>6</xdr:col>
      <xdr:colOff>283947</xdr:colOff>
      <xdr:row>6</xdr:row>
      <xdr:rowOff>106477</xdr:rowOff>
    </xdr:from>
    <xdr:ext cx="1002582" cy="187872"/>
    <xdr:sp macro="" textlink="">
      <xdr:nvSpPr>
        <xdr:cNvPr id="32" name="CasellaDiTesto 31">
          <a:extLst>
            <a:ext uri="{FF2B5EF4-FFF2-40B4-BE49-F238E27FC236}">
              <a16:creationId xmlns:a16="http://schemas.microsoft.com/office/drawing/2014/main" xmlns="" id="{00000000-0008-0000-0300-000020000000}"/>
            </a:ext>
          </a:extLst>
        </xdr:cNvPr>
        <xdr:cNvSpPr txBox="1"/>
      </xdr:nvSpPr>
      <xdr:spPr>
        <a:xfrm>
          <a:off x="3579597" y="544627"/>
          <a:ext cx="1002582" cy="1878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overflow" horzOverflow="overflow" wrap="none" lIns="0" tIns="0" rIns="0" bIns="0" rtlCol="0" anchor="ctr" anchorCtr="0">
          <a:spAutoFit/>
        </a:bodyPr>
        <a:lstStyle/>
        <a:p>
          <a:r>
            <a:rPr lang="en-US" sz="1200" b="1"/>
            <a:t>Electricity input</a:t>
          </a:r>
        </a:p>
      </xdr:txBody>
    </xdr:sp>
    <xdr:clientData/>
  </xdr:oneCellAnchor>
  <xdr:oneCellAnchor>
    <xdr:from>
      <xdr:col>6</xdr:col>
      <xdr:colOff>300444</xdr:colOff>
      <xdr:row>14</xdr:row>
      <xdr:rowOff>4328</xdr:rowOff>
    </xdr:from>
    <xdr:ext cx="797784" cy="219163"/>
    <xdr:sp macro="" textlink="$H$55">
      <xdr:nvSpPr>
        <xdr:cNvPr id="33" name="CasellaDiTesto 32">
          <a:extLst>
            <a:ext uri="{FF2B5EF4-FFF2-40B4-BE49-F238E27FC236}">
              <a16:creationId xmlns:a16="http://schemas.microsoft.com/office/drawing/2014/main" xmlns="" id="{00000000-0008-0000-0300-000021000000}"/>
            </a:ext>
          </a:extLst>
        </xdr:cNvPr>
        <xdr:cNvSpPr txBox="1"/>
      </xdr:nvSpPr>
      <xdr:spPr>
        <a:xfrm>
          <a:off x="3310344" y="2509403"/>
          <a:ext cx="797784" cy="2191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overflow" horzOverflow="overflow" wrap="none" lIns="0" tIns="0" rIns="0" bIns="0" rtlCol="0" anchor="ctr" anchorCtr="0">
          <a:spAutoFit/>
        </a:bodyPr>
        <a:lstStyle/>
        <a:p>
          <a:pPr algn="ctr"/>
          <a:fld id="{B0702329-D209-465E-8288-889B1E3C989A}" type="TxLink">
            <a:rPr lang="en-US" sz="1400" b="1" i="0" u="none" strike="noStrike">
              <a:solidFill>
                <a:sysClr val="windowText" lastClr="000000"/>
              </a:solidFill>
              <a:latin typeface="Calibri"/>
              <a:cs typeface="Calibri"/>
            </a:rPr>
            <a:pPr algn="ctr"/>
            <a:t>3.750 kWh</a:t>
          </a:fld>
          <a:endParaRPr lang="it-IT" sz="1400" b="1">
            <a:solidFill>
              <a:sysClr val="windowText" lastClr="000000"/>
            </a:solidFill>
          </a:endParaRPr>
        </a:p>
      </xdr:txBody>
    </xdr:sp>
    <xdr:clientData/>
  </xdr:oneCellAnchor>
  <xdr:twoCellAnchor editAs="absolute">
    <xdr:from>
      <xdr:col>6</xdr:col>
      <xdr:colOff>310095</xdr:colOff>
      <xdr:row>13</xdr:row>
      <xdr:rowOff>12419</xdr:rowOff>
    </xdr:from>
    <xdr:to>
      <xdr:col>7</xdr:col>
      <xdr:colOff>373915</xdr:colOff>
      <xdr:row>14</xdr:row>
      <xdr:rowOff>7127</xdr:rowOff>
    </xdr:to>
    <xdr:sp macro="" textlink="">
      <xdr:nvSpPr>
        <xdr:cNvPr id="34" name="CasellaDiTesto 33">
          <a:extLst>
            <a:ext uri="{FF2B5EF4-FFF2-40B4-BE49-F238E27FC236}">
              <a16:creationId xmlns:a16="http://schemas.microsoft.com/office/drawing/2014/main" xmlns="" id="{00000000-0008-0000-0300-000022000000}"/>
            </a:ext>
          </a:extLst>
        </xdr:cNvPr>
        <xdr:cNvSpPr txBox="1"/>
      </xdr:nvSpPr>
      <xdr:spPr>
        <a:xfrm>
          <a:off x="3319995" y="2326994"/>
          <a:ext cx="606745" cy="1852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overflow" horzOverflow="overflow" wrap="none" lIns="0" tIns="0" rIns="0" bIns="0" rtlCol="0" anchor="ctr" anchorCtr="0">
          <a:spAutoFit/>
        </a:bodyPr>
        <a:lstStyle/>
        <a:p>
          <a:pPr marL="0" indent="0"/>
          <a:r>
            <a:rPr lang="en-US" sz="1200" b="1">
              <a:solidFill>
                <a:schemeClr val="dk1"/>
              </a:solidFill>
              <a:latin typeface="+mn-lt"/>
              <a:ea typeface="+mn-ea"/>
              <a:cs typeface="+mn-cs"/>
            </a:rPr>
            <a:t>Gas input</a:t>
          </a:r>
        </a:p>
      </xdr:txBody>
    </xdr:sp>
    <xdr:clientData/>
  </xdr:twoCellAnchor>
  <xdr:oneCellAnchor>
    <xdr:from>
      <xdr:col>2</xdr:col>
      <xdr:colOff>847919</xdr:colOff>
      <xdr:row>13</xdr:row>
      <xdr:rowOff>126001</xdr:rowOff>
    </xdr:from>
    <xdr:ext cx="797784" cy="219163"/>
    <xdr:sp macro="" textlink="$H$55">
      <xdr:nvSpPr>
        <xdr:cNvPr id="36" name="CasellaDiTesto 35">
          <a:extLst>
            <a:ext uri="{FF2B5EF4-FFF2-40B4-BE49-F238E27FC236}">
              <a16:creationId xmlns:a16="http://schemas.microsoft.com/office/drawing/2014/main" xmlns="" id="{00000000-0008-0000-0300-000024000000}"/>
            </a:ext>
          </a:extLst>
        </xdr:cNvPr>
        <xdr:cNvSpPr txBox="1"/>
      </xdr:nvSpPr>
      <xdr:spPr>
        <a:xfrm>
          <a:off x="1800419" y="1851158"/>
          <a:ext cx="797784" cy="219163"/>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overflow" horzOverflow="overflow" wrap="none" lIns="0" tIns="0" rIns="0" bIns="0" rtlCol="0" anchor="ctr" anchorCtr="0">
          <a:spAutoFit/>
        </a:bodyPr>
        <a:lstStyle/>
        <a:p>
          <a:pPr algn="ctr"/>
          <a:fld id="{B0702329-D209-465E-8288-889B1E3C989A}" type="TxLink">
            <a:rPr lang="en-US" sz="1400" b="1" i="0" u="none" strike="noStrike">
              <a:solidFill>
                <a:sysClr val="windowText" lastClr="000000"/>
              </a:solidFill>
              <a:latin typeface="Calibri"/>
              <a:cs typeface="Calibri"/>
            </a:rPr>
            <a:pPr algn="ctr"/>
            <a:t>3.750 kWh</a:t>
          </a:fld>
          <a:endParaRPr lang="it-IT" sz="1400" b="1">
            <a:solidFill>
              <a:sysClr val="windowText" lastClr="000000"/>
            </a:solidFill>
          </a:endParaRPr>
        </a:p>
      </xdr:txBody>
    </xdr:sp>
    <xdr:clientData/>
  </xdr:oneCellAnchor>
  <xdr:twoCellAnchor editAs="oneCell">
    <xdr:from>
      <xdr:col>1</xdr:col>
      <xdr:colOff>884717</xdr:colOff>
      <xdr:row>12</xdr:row>
      <xdr:rowOff>26636</xdr:rowOff>
    </xdr:from>
    <xdr:to>
      <xdr:col>2</xdr:col>
      <xdr:colOff>621435</xdr:colOff>
      <xdr:row>15</xdr:row>
      <xdr:rowOff>8800</xdr:rowOff>
    </xdr:to>
    <xdr:pic>
      <xdr:nvPicPr>
        <xdr:cNvPr id="37" name="Immagine 36">
          <a:extLst>
            <a:ext uri="{FF2B5EF4-FFF2-40B4-BE49-F238E27FC236}">
              <a16:creationId xmlns:a16="http://schemas.microsoft.com/office/drawing/2014/main" xmlns="" id="{00000000-0008-0000-0300-000025000000}"/>
            </a:ext>
          </a:extLst>
        </xdr:cNvPr>
        <xdr:cNvPicPr>
          <a:picLocks noChangeAspect="1"/>
        </xdr:cNvPicPr>
      </xdr:nvPicPr>
      <xdr:blipFill>
        <a:blip xmlns:r="http://schemas.openxmlformats.org/officeDocument/2006/relationships" r:embed="rId4"/>
        <a:stretch>
          <a:fillRect/>
        </a:stretch>
      </xdr:blipFill>
      <xdr:spPr>
        <a:xfrm>
          <a:off x="884717" y="1558629"/>
          <a:ext cx="622543" cy="561657"/>
        </a:xfrm>
        <a:prstGeom prst="rect">
          <a:avLst/>
        </a:prstGeom>
      </xdr:spPr>
    </xdr:pic>
    <xdr:clientData/>
  </xdr:twoCellAnchor>
  <xdr:twoCellAnchor editAs="oneCell">
    <xdr:from>
      <xdr:col>9</xdr:col>
      <xdr:colOff>430421</xdr:colOff>
      <xdr:row>32</xdr:row>
      <xdr:rowOff>40831</xdr:rowOff>
    </xdr:from>
    <xdr:to>
      <xdr:col>11</xdr:col>
      <xdr:colOff>142874</xdr:colOff>
      <xdr:row>35</xdr:row>
      <xdr:rowOff>159829</xdr:rowOff>
    </xdr:to>
    <xdr:pic>
      <xdr:nvPicPr>
        <xdr:cNvPr id="47" name="Picture 2">
          <a:extLst>
            <a:ext uri="{FF2B5EF4-FFF2-40B4-BE49-F238E27FC236}">
              <a16:creationId xmlns:a16="http://schemas.microsoft.com/office/drawing/2014/main" xmlns="" id="{00000000-0008-0000-0300-00002F000000}"/>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5069096" y="5689156"/>
          <a:ext cx="798303" cy="69049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554760</xdr:colOff>
      <xdr:row>12</xdr:row>
      <xdr:rowOff>13322</xdr:rowOff>
    </xdr:from>
    <xdr:to>
      <xdr:col>7</xdr:col>
      <xdr:colOff>13322</xdr:colOff>
      <xdr:row>13</xdr:row>
      <xdr:rowOff>114300</xdr:rowOff>
    </xdr:to>
    <xdr:cxnSp macro="">
      <xdr:nvCxnSpPr>
        <xdr:cNvPr id="35" name="Connettore 4 44">
          <a:extLst>
            <a:ext uri="{FF2B5EF4-FFF2-40B4-BE49-F238E27FC236}">
              <a16:creationId xmlns:a16="http://schemas.microsoft.com/office/drawing/2014/main" xmlns="" id="{00000000-0008-0000-0300-000023000000}"/>
            </a:ext>
          </a:extLst>
        </xdr:cNvPr>
        <xdr:cNvCxnSpPr>
          <a:stCxn id="37" idx="3"/>
        </xdr:cNvCxnSpPr>
      </xdr:nvCxnSpPr>
      <xdr:spPr>
        <a:xfrm flipV="1">
          <a:off x="1553886" y="1611923"/>
          <a:ext cx="2176184" cy="294143"/>
        </a:xfrm>
        <a:prstGeom prst="bentConnector3">
          <a:avLst>
            <a:gd name="adj1" fmla="val 59795"/>
          </a:avLst>
        </a:prstGeom>
        <a:ln w="38100">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586154</xdr:colOff>
      <xdr:row>9</xdr:row>
      <xdr:rowOff>126704</xdr:rowOff>
    </xdr:from>
    <xdr:to>
      <xdr:col>5</xdr:col>
      <xdr:colOff>19982</xdr:colOff>
      <xdr:row>9</xdr:row>
      <xdr:rowOff>126704</xdr:rowOff>
    </xdr:to>
    <xdr:cxnSp macro="">
      <xdr:nvCxnSpPr>
        <xdr:cNvPr id="27" name="Connettore 2 26">
          <a:extLst>
            <a:ext uri="{FF2B5EF4-FFF2-40B4-BE49-F238E27FC236}">
              <a16:creationId xmlns:a16="http://schemas.microsoft.com/office/drawing/2014/main" xmlns="" id="{00000000-0008-0000-0300-00001B000000}"/>
            </a:ext>
          </a:extLst>
        </xdr:cNvPr>
        <xdr:cNvCxnSpPr/>
      </xdr:nvCxnSpPr>
      <xdr:spPr>
        <a:xfrm flipH="1">
          <a:off x="1585280" y="1145812"/>
          <a:ext cx="1298863" cy="0"/>
        </a:xfrm>
        <a:prstGeom prst="straightConnector1">
          <a:avLst/>
        </a:prstGeom>
        <a:ln w="38100">
          <a:solidFill>
            <a:srgbClr val="0070C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2</xdr:col>
      <xdr:colOff>559577</xdr:colOff>
      <xdr:row>6</xdr:row>
      <xdr:rowOff>169386</xdr:rowOff>
    </xdr:from>
    <xdr:to>
      <xdr:col>4</xdr:col>
      <xdr:colOff>272162</xdr:colOff>
      <xdr:row>6</xdr:row>
      <xdr:rowOff>169387</xdr:rowOff>
    </xdr:to>
    <xdr:cxnSp macro="">
      <xdr:nvCxnSpPr>
        <xdr:cNvPr id="16" name="Connettore 2 15">
          <a:extLst>
            <a:ext uri="{FF2B5EF4-FFF2-40B4-BE49-F238E27FC236}">
              <a16:creationId xmlns:a16="http://schemas.microsoft.com/office/drawing/2014/main" xmlns="" id="{00000000-0008-0000-0300-000010000000}"/>
            </a:ext>
          </a:extLst>
        </xdr:cNvPr>
        <xdr:cNvCxnSpPr/>
      </xdr:nvCxnSpPr>
      <xdr:spPr>
        <a:xfrm flipV="1">
          <a:off x="950102" y="1150461"/>
          <a:ext cx="1246110" cy="1"/>
        </a:xfrm>
        <a:prstGeom prst="straightConnector1">
          <a:avLst/>
        </a:prstGeom>
        <a:ln w="38100">
          <a:solidFill>
            <a:srgbClr val="00B05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xdr:col>
      <xdr:colOff>992533</xdr:colOff>
      <xdr:row>10</xdr:row>
      <xdr:rowOff>120722</xdr:rowOff>
    </xdr:from>
    <xdr:ext cx="476861" cy="219163"/>
    <xdr:sp macro="" textlink="$H$59">
      <xdr:nvSpPr>
        <xdr:cNvPr id="21" name="CasellaDiTesto 20">
          <a:extLst>
            <a:ext uri="{FF2B5EF4-FFF2-40B4-BE49-F238E27FC236}">
              <a16:creationId xmlns:a16="http://schemas.microsoft.com/office/drawing/2014/main" xmlns="" id="{00000000-0008-0000-0300-000015000000}"/>
            </a:ext>
          </a:extLst>
        </xdr:cNvPr>
        <xdr:cNvSpPr txBox="1"/>
      </xdr:nvSpPr>
      <xdr:spPr>
        <a:xfrm>
          <a:off x="1992658" y="1320872"/>
          <a:ext cx="476861" cy="219163"/>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overflow" horzOverflow="overflow" wrap="none" lIns="0" tIns="0" rIns="0" bIns="0" rtlCol="0" anchor="ctr" anchorCtr="0">
          <a:spAutoFit/>
        </a:bodyPr>
        <a:lstStyle/>
        <a:p>
          <a:pPr algn="ctr"/>
          <a:fld id="{149E32EC-310C-4669-985D-7A626539106E}" type="TxLink">
            <a:rPr lang="en-US" sz="1400" b="1" i="0" u="none" strike="noStrike">
              <a:solidFill>
                <a:srgbClr val="FF0000"/>
              </a:solidFill>
              <a:latin typeface="Calibri"/>
              <a:cs typeface="Calibri"/>
            </a:rPr>
            <a:pPr algn="ctr"/>
            <a:t>0 kWh</a:t>
          </a:fld>
          <a:endParaRPr lang="it-IT" sz="1400" b="1">
            <a:solidFill>
              <a:srgbClr val="FF0000"/>
            </a:solidFill>
          </a:endParaRPr>
        </a:p>
      </xdr:txBody>
    </xdr:sp>
    <xdr:clientData/>
  </xdr:oneCellAnchor>
  <xdr:twoCellAnchor editAs="absolute">
    <xdr:from>
      <xdr:col>2</xdr:col>
      <xdr:colOff>583290</xdr:colOff>
      <xdr:row>10</xdr:row>
      <xdr:rowOff>110358</xdr:rowOff>
    </xdr:from>
    <xdr:to>
      <xdr:col>7</xdr:col>
      <xdr:colOff>0</xdr:colOff>
      <xdr:row>10</xdr:row>
      <xdr:rowOff>110359</xdr:rowOff>
    </xdr:to>
    <xdr:cxnSp macro="">
      <xdr:nvCxnSpPr>
        <xdr:cNvPr id="14" name="Connettore 2 13">
          <a:extLst>
            <a:ext uri="{FF2B5EF4-FFF2-40B4-BE49-F238E27FC236}">
              <a16:creationId xmlns:a16="http://schemas.microsoft.com/office/drawing/2014/main" xmlns="" id="{00000000-0008-0000-0300-00000E000000}"/>
            </a:ext>
          </a:extLst>
        </xdr:cNvPr>
        <xdr:cNvCxnSpPr/>
      </xdr:nvCxnSpPr>
      <xdr:spPr>
        <a:xfrm flipV="1">
          <a:off x="973815" y="1853433"/>
          <a:ext cx="2579010" cy="1"/>
        </a:xfrm>
        <a:prstGeom prst="straightConnector1">
          <a:avLst/>
        </a:prstGeom>
        <a:ln w="381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mc:AlternateContent xmlns:mc="http://schemas.openxmlformats.org/markup-compatibility/2006">
    <mc:Choice xmlns:a14="http://schemas.microsoft.com/office/drawing/2010/main" Requires="a14">
      <xdr:twoCellAnchor editAs="oneCell">
        <xdr:from>
          <xdr:col>2</xdr:col>
          <xdr:colOff>914400</xdr:colOff>
          <xdr:row>24</xdr:row>
          <xdr:rowOff>57150</xdr:rowOff>
        </xdr:from>
        <xdr:to>
          <xdr:col>3</xdr:col>
          <xdr:colOff>38100</xdr:colOff>
          <xdr:row>26</xdr:row>
          <xdr:rowOff>12700</xdr:rowOff>
        </xdr:to>
        <xdr:sp macro="" textlink="">
          <xdr:nvSpPr>
            <xdr:cNvPr id="57350" name="Check Box 6" hidden="1">
              <a:extLst>
                <a:ext uri="{63B3BB69-23CF-44E3-9099-C40C66FF867C}">
                  <a14:compatExt spid="_x0000_s57350"/>
                </a:ext>
              </a:extLst>
            </xdr:cNvPr>
            <xdr:cNvSpPr/>
          </xdr:nvSpPr>
          <xdr:spPr>
            <a:xfrm>
              <a:off x="0" y="0"/>
              <a:ext cx="0" cy="0"/>
            </a:xfrm>
            <a:prstGeom prst="rect">
              <a:avLst/>
            </a:prstGeom>
          </xdr:spPr>
        </xdr:sp>
        <xdr:clientData fLocksWithSheet="0"/>
      </xdr:twoCellAnchor>
    </mc:Choice>
    <mc:Fallback/>
  </mc:AlternateContent>
  <xdr:oneCellAnchor>
    <xdr:from>
      <xdr:col>5</xdr:col>
      <xdr:colOff>147029</xdr:colOff>
      <xdr:row>12</xdr:row>
      <xdr:rowOff>21176</xdr:rowOff>
    </xdr:from>
    <xdr:ext cx="569901" cy="156518"/>
    <xdr:sp macro="" textlink="$H$55">
      <xdr:nvSpPr>
        <xdr:cNvPr id="42" name="CasellaDiTesto 41">
          <a:extLst>
            <a:ext uri="{FF2B5EF4-FFF2-40B4-BE49-F238E27FC236}">
              <a16:creationId xmlns:a16="http://schemas.microsoft.com/office/drawing/2014/main" xmlns="" id="{00000000-0008-0000-0300-00002A000000}"/>
            </a:ext>
          </a:extLst>
        </xdr:cNvPr>
        <xdr:cNvSpPr txBox="1"/>
      </xdr:nvSpPr>
      <xdr:spPr>
        <a:xfrm>
          <a:off x="2614004" y="2145251"/>
          <a:ext cx="569901" cy="1565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overflow" horzOverflow="overflow" wrap="none" lIns="0" tIns="0" rIns="0" bIns="0" rtlCol="0" anchor="ctr" anchorCtr="0">
          <a:spAutoFit/>
        </a:bodyPr>
        <a:lstStyle/>
        <a:p>
          <a:pPr algn="ctr"/>
          <a:fld id="{58C4E5B2-DF7B-4934-A4C0-E2F87A1B4960}" type="TxLink">
            <a:rPr lang="en-US" sz="1000" b="1" i="0" u="none" strike="noStrike">
              <a:solidFill>
                <a:srgbClr val="000000"/>
              </a:solidFill>
              <a:latin typeface="Calibri"/>
              <a:cs typeface="Calibri"/>
            </a:rPr>
            <a:pPr algn="ctr"/>
            <a:t>3.750 kWh</a:t>
          </a:fld>
          <a:endParaRPr lang="it-IT" sz="1000" b="1">
            <a:solidFill>
              <a:sysClr val="windowText" lastClr="000000"/>
            </a:solidFill>
          </a:endParaRPr>
        </a:p>
      </xdr:txBody>
    </xdr:sp>
    <xdr:clientData/>
  </xdr:oneCellAnchor>
  <xdr:twoCellAnchor>
    <xdr:from>
      <xdr:col>11</xdr:col>
      <xdr:colOff>87795</xdr:colOff>
      <xdr:row>19</xdr:row>
      <xdr:rowOff>19050</xdr:rowOff>
    </xdr:from>
    <xdr:to>
      <xdr:col>11</xdr:col>
      <xdr:colOff>352839</xdr:colOff>
      <xdr:row>24</xdr:row>
      <xdr:rowOff>9525</xdr:rowOff>
    </xdr:to>
    <xdr:sp macro="" textlink="">
      <xdr:nvSpPr>
        <xdr:cNvPr id="43" name="Parentesi graffa chiusa 42">
          <a:extLst>
            <a:ext uri="{FF2B5EF4-FFF2-40B4-BE49-F238E27FC236}">
              <a16:creationId xmlns:a16="http://schemas.microsoft.com/office/drawing/2014/main" xmlns="" id="{00000000-0008-0000-0300-00002B000000}"/>
            </a:ext>
          </a:extLst>
        </xdr:cNvPr>
        <xdr:cNvSpPr/>
      </xdr:nvSpPr>
      <xdr:spPr>
        <a:xfrm>
          <a:off x="5907570" y="2962275"/>
          <a:ext cx="265044" cy="952500"/>
        </a:xfrm>
        <a:prstGeom prst="rightBrace">
          <a:avLst/>
        </a:prstGeom>
        <a:ln w="19050"/>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11</xdr:col>
      <xdr:colOff>98149</xdr:colOff>
      <xdr:row>26</xdr:row>
      <xdr:rowOff>22363</xdr:rowOff>
    </xdr:from>
    <xdr:to>
      <xdr:col>11</xdr:col>
      <xdr:colOff>363193</xdr:colOff>
      <xdr:row>31</xdr:row>
      <xdr:rowOff>0</xdr:rowOff>
    </xdr:to>
    <xdr:sp macro="" textlink="">
      <xdr:nvSpPr>
        <xdr:cNvPr id="44" name="Parentesi graffa chiusa 43">
          <a:extLst>
            <a:ext uri="{FF2B5EF4-FFF2-40B4-BE49-F238E27FC236}">
              <a16:creationId xmlns:a16="http://schemas.microsoft.com/office/drawing/2014/main" xmlns="" id="{00000000-0008-0000-0300-00002C000000}"/>
            </a:ext>
          </a:extLst>
        </xdr:cNvPr>
        <xdr:cNvSpPr/>
      </xdr:nvSpPr>
      <xdr:spPr>
        <a:xfrm>
          <a:off x="5917924" y="4184788"/>
          <a:ext cx="265044" cy="949187"/>
        </a:xfrm>
        <a:prstGeom prst="rightBrace">
          <a:avLst/>
        </a:prstGeom>
        <a:ln w="19050">
          <a:prstDash val="solid"/>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1</xdr:col>
      <xdr:colOff>64013</xdr:colOff>
      <xdr:row>39</xdr:row>
      <xdr:rowOff>64709</xdr:rowOff>
    </xdr:from>
    <xdr:to>
      <xdr:col>12</xdr:col>
      <xdr:colOff>190500</xdr:colOff>
      <xdr:row>43</xdr:row>
      <xdr:rowOff>114300</xdr:rowOff>
    </xdr:to>
    <xdr:sp macro="" textlink="">
      <xdr:nvSpPr>
        <xdr:cNvPr id="48" name="Rettangolo con angoli arrotondati 47">
          <a:extLst>
            <a:ext uri="{FF2B5EF4-FFF2-40B4-BE49-F238E27FC236}">
              <a16:creationId xmlns:a16="http://schemas.microsoft.com/office/drawing/2014/main" xmlns="" id="{00000000-0008-0000-0300-000030000000}"/>
            </a:ext>
          </a:extLst>
        </xdr:cNvPr>
        <xdr:cNvSpPr/>
      </xdr:nvSpPr>
      <xdr:spPr>
        <a:xfrm>
          <a:off x="111638" y="7075109"/>
          <a:ext cx="6879712" cy="811591"/>
        </a:xfrm>
        <a:prstGeom prst="roundRect">
          <a:avLst/>
        </a:prstGeom>
        <a:solidFill>
          <a:srgbClr val="CCFFCC"/>
        </a:solidFill>
        <a:ln w="12700">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b="1">
              <a:solidFill>
                <a:srgbClr val="0070C0"/>
              </a:solidFill>
            </a:rPr>
            <a:t>Intended use of this</a:t>
          </a:r>
          <a:r>
            <a:rPr lang="en-US" sz="1100" b="1" baseline="0">
              <a:solidFill>
                <a:srgbClr val="0070C0"/>
              </a:solidFill>
            </a:rPr>
            <a:t> sheet</a:t>
          </a:r>
        </a:p>
        <a:p>
          <a:pPr lvl="0" algn="l"/>
          <a:r>
            <a:rPr lang="en-US" sz="1000" baseline="0">
              <a:solidFill>
                <a:srgbClr val="0070C0"/>
              </a:solidFill>
            </a:rPr>
            <a:t>Demonstrate the potential interaction between different delivered and exported energy carriers </a:t>
          </a:r>
          <a:br>
            <a:rPr lang="en-US" sz="1000" baseline="0">
              <a:solidFill>
                <a:srgbClr val="0070C0"/>
              </a:solidFill>
            </a:rPr>
          </a:br>
          <a:r>
            <a:rPr lang="en-US" sz="1000" baseline="0">
              <a:solidFill>
                <a:srgbClr val="0070C0"/>
              </a:solidFill>
            </a:rPr>
            <a:t>(electricity and natural gas) depending on the choices about evaluation of exported energy (Kexp value)</a:t>
          </a:r>
        </a:p>
        <a:p>
          <a:pPr lvl="0" algn="l"/>
          <a:r>
            <a:rPr lang="en-US" sz="1000" baseline="0">
              <a:solidFill>
                <a:srgbClr val="0070C0"/>
              </a:solidFill>
            </a:rPr>
            <a:t>May also be used to demonstrate the effect of using biofuels, especially on RER.</a:t>
          </a:r>
        </a:p>
      </xdr:txBody>
    </xdr:sp>
    <xdr:clientData/>
  </xdr:twoCellAnchor>
  <xdr:twoCellAnchor editAs="oneCell">
    <xdr:from>
      <xdr:col>8</xdr:col>
      <xdr:colOff>266700</xdr:colOff>
      <xdr:row>3</xdr:row>
      <xdr:rowOff>151157</xdr:rowOff>
    </xdr:from>
    <xdr:to>
      <xdr:col>11</xdr:col>
      <xdr:colOff>1044022</xdr:colOff>
      <xdr:row>5</xdr:row>
      <xdr:rowOff>104152</xdr:rowOff>
    </xdr:to>
    <xdr:sp macro="" textlink="">
      <xdr:nvSpPr>
        <xdr:cNvPr id="49" name="CasellaDiTesto 48">
          <a:extLst>
            <a:ext uri="{FF2B5EF4-FFF2-40B4-BE49-F238E27FC236}">
              <a16:creationId xmlns:a16="http://schemas.microsoft.com/office/drawing/2014/main" xmlns="" id="{00000000-0008-0000-0300-000031000000}"/>
            </a:ext>
          </a:extLst>
        </xdr:cNvPr>
        <xdr:cNvSpPr txBox="1"/>
      </xdr:nvSpPr>
      <xdr:spPr>
        <a:xfrm>
          <a:off x="4038600" y="579782"/>
          <a:ext cx="2406097" cy="314945"/>
        </a:xfrm>
        <a:prstGeom prst="rect">
          <a:avLst/>
        </a:prstGeom>
        <a:noFill/>
        <a:ln w="9525" cmpd="sng">
          <a:solidFill>
            <a:schemeClr val="tx1"/>
          </a:solidFill>
          <a:prstDash val="sysDot"/>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nchorCtr="0"/>
        <a:lstStyle/>
        <a:p>
          <a:r>
            <a:rPr lang="en-US" sz="900" b="1" baseline="0"/>
            <a:t>  Heating system</a:t>
          </a:r>
          <a:br>
            <a:rPr lang="en-US" sz="900" b="1" baseline="0"/>
          </a:br>
          <a:r>
            <a:rPr lang="en-US" sz="900" b="1" baseline="0"/>
            <a:t>  thermal e</a:t>
          </a:r>
          <a:r>
            <a:rPr lang="en-US" sz="900" b="1"/>
            <a:t>fficiency</a:t>
          </a:r>
        </a:p>
      </xdr:txBody>
    </xdr:sp>
    <xdr:clientData/>
  </xdr:twoCellAnchor>
  <xdr:twoCellAnchor editAs="oneCell">
    <xdr:from>
      <xdr:col>8</xdr:col>
      <xdr:colOff>266700</xdr:colOff>
      <xdr:row>2</xdr:row>
      <xdr:rowOff>0</xdr:rowOff>
    </xdr:from>
    <xdr:to>
      <xdr:col>11</xdr:col>
      <xdr:colOff>1044022</xdr:colOff>
      <xdr:row>3</xdr:row>
      <xdr:rowOff>134384</xdr:rowOff>
    </xdr:to>
    <xdr:sp macro="" textlink="">
      <xdr:nvSpPr>
        <xdr:cNvPr id="50" name="CasellaDiTesto 49">
          <a:extLst>
            <a:ext uri="{FF2B5EF4-FFF2-40B4-BE49-F238E27FC236}">
              <a16:creationId xmlns:a16="http://schemas.microsoft.com/office/drawing/2014/main" xmlns="" id="{00000000-0008-0000-0300-000032000000}"/>
            </a:ext>
          </a:extLst>
        </xdr:cNvPr>
        <xdr:cNvSpPr txBox="1"/>
      </xdr:nvSpPr>
      <xdr:spPr>
        <a:xfrm>
          <a:off x="4038600" y="247650"/>
          <a:ext cx="2406097" cy="315359"/>
        </a:xfrm>
        <a:prstGeom prst="rect">
          <a:avLst/>
        </a:prstGeom>
        <a:noFill/>
        <a:ln w="9525" cmpd="sng">
          <a:solidFill>
            <a:schemeClr val="tx1"/>
          </a:solidFill>
          <a:prstDash val="sysDot"/>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nchorCtr="0"/>
        <a:lstStyle/>
        <a:p>
          <a:r>
            <a:rPr lang="en-US" sz="1200" b="1"/>
            <a:t>  Heating need</a:t>
          </a:r>
        </a:p>
      </xdr:txBody>
    </xdr:sp>
    <xdr:clientData/>
  </xdr:twoCellAnchor>
  <mc:AlternateContent xmlns:mc="http://schemas.openxmlformats.org/markup-compatibility/2006">
    <mc:Choice xmlns:a14="http://schemas.microsoft.com/office/drawing/2010/main" Requires="a14">
      <xdr:twoCellAnchor editAs="oneCell">
        <xdr:from>
          <xdr:col>10</xdr:col>
          <xdr:colOff>476250</xdr:colOff>
          <xdr:row>2</xdr:row>
          <xdr:rowOff>31750</xdr:rowOff>
        </xdr:from>
        <xdr:to>
          <xdr:col>11</xdr:col>
          <xdr:colOff>171450</xdr:colOff>
          <xdr:row>3</xdr:row>
          <xdr:rowOff>114300</xdr:rowOff>
        </xdr:to>
        <xdr:sp macro="" textlink="">
          <xdr:nvSpPr>
            <xdr:cNvPr id="57351" name="Spinner 7" hidden="1">
              <a:extLst>
                <a:ext uri="{63B3BB69-23CF-44E3-9099-C40C66FF867C}">
                  <a14:compatExt spid="_x0000_s57351"/>
                </a:ext>
              </a:extLst>
            </xdr:cNvPr>
            <xdr:cNvSpPr/>
          </xdr:nvSpPr>
          <xdr:spPr>
            <a:xfrm>
              <a:off x="0" y="0"/>
              <a:ext cx="0" cy="0"/>
            </a:xfrm>
            <a:prstGeom prst="rect">
              <a:avLst/>
            </a:prstGeom>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10</xdr:col>
          <xdr:colOff>488950</xdr:colOff>
          <xdr:row>3</xdr:row>
          <xdr:rowOff>171450</xdr:rowOff>
        </xdr:from>
        <xdr:to>
          <xdr:col>11</xdr:col>
          <xdr:colOff>184150</xdr:colOff>
          <xdr:row>5</xdr:row>
          <xdr:rowOff>76200</xdr:rowOff>
        </xdr:to>
        <xdr:sp macro="" textlink="">
          <xdr:nvSpPr>
            <xdr:cNvPr id="57352" name="Spinner 8" hidden="1">
              <a:extLst>
                <a:ext uri="{63B3BB69-23CF-44E3-9099-C40C66FF867C}">
                  <a14:compatExt spid="_x0000_s57352"/>
                </a:ext>
              </a:extLst>
            </xdr:cNvPr>
            <xdr:cNvSpPr/>
          </xdr:nvSpPr>
          <xdr:spPr>
            <a:xfrm>
              <a:off x="0" y="0"/>
              <a:ext cx="0" cy="0"/>
            </a:xfrm>
            <a:prstGeom prst="rect">
              <a:avLst/>
            </a:prstGeom>
          </xdr:spPr>
        </xdr:sp>
        <xdr:clientData fLocksWithSheet="0"/>
      </xdr:twoCellAnchor>
    </mc:Choice>
    <mc:Fallback/>
  </mc:AlternateContent>
  <xdr:twoCellAnchor editAs="oneCell">
    <xdr:from>
      <xdr:col>11</xdr:col>
      <xdr:colOff>224045</xdr:colOff>
      <xdr:row>2</xdr:row>
      <xdr:rowOff>38100</xdr:rowOff>
    </xdr:from>
    <xdr:to>
      <xdr:col>11</xdr:col>
      <xdr:colOff>1019175</xdr:colOff>
      <xdr:row>3</xdr:row>
      <xdr:rowOff>116981</xdr:rowOff>
    </xdr:to>
    <xdr:sp macro="" textlink="$H$53">
      <xdr:nvSpPr>
        <xdr:cNvPr id="51" name="CasellaDiTesto 50">
          <a:extLst>
            <a:ext uri="{FF2B5EF4-FFF2-40B4-BE49-F238E27FC236}">
              <a16:creationId xmlns:a16="http://schemas.microsoft.com/office/drawing/2014/main" xmlns="" id="{00000000-0008-0000-0300-000033000000}"/>
            </a:ext>
          </a:extLst>
        </xdr:cNvPr>
        <xdr:cNvSpPr txBox="1"/>
      </xdr:nvSpPr>
      <xdr:spPr>
        <a:xfrm>
          <a:off x="5948570" y="285750"/>
          <a:ext cx="795130" cy="2598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nchorCtr="0"/>
        <a:lstStyle/>
        <a:p>
          <a:pPr algn="ctr"/>
          <a:fld id="{9A777815-C74F-4CB1-B4F1-6AC9639AE58F}" type="TxLink">
            <a:rPr lang="en-US" sz="1100" b="1" i="0" u="none" strike="noStrike">
              <a:solidFill>
                <a:srgbClr val="000000"/>
              </a:solidFill>
              <a:latin typeface="Calibri"/>
              <a:cs typeface="Calibri"/>
            </a:rPr>
            <a:pPr algn="ctr"/>
            <a:t>3.000 kWh</a:t>
          </a:fld>
          <a:endParaRPr lang="it-IT" sz="1400" b="1">
            <a:solidFill>
              <a:sysClr val="windowText" lastClr="000000"/>
            </a:solidFill>
          </a:endParaRPr>
        </a:p>
      </xdr:txBody>
    </xdr:sp>
    <xdr:clientData/>
  </xdr:twoCellAnchor>
  <xdr:twoCellAnchor editAs="oneCell">
    <xdr:from>
      <xdr:col>11</xdr:col>
      <xdr:colOff>219075</xdr:colOff>
      <xdr:row>4</xdr:row>
      <xdr:rowOff>1242</xdr:rowOff>
    </xdr:from>
    <xdr:to>
      <xdr:col>11</xdr:col>
      <xdr:colOff>1019175</xdr:colOff>
      <xdr:row>5</xdr:row>
      <xdr:rowOff>79709</xdr:rowOff>
    </xdr:to>
    <xdr:sp macro="" textlink="$H$54">
      <xdr:nvSpPr>
        <xdr:cNvPr id="52" name="CasellaDiTesto 51">
          <a:extLst>
            <a:ext uri="{FF2B5EF4-FFF2-40B4-BE49-F238E27FC236}">
              <a16:creationId xmlns:a16="http://schemas.microsoft.com/office/drawing/2014/main" xmlns="" id="{00000000-0008-0000-0300-000034000000}"/>
            </a:ext>
          </a:extLst>
        </xdr:cNvPr>
        <xdr:cNvSpPr txBox="1"/>
      </xdr:nvSpPr>
      <xdr:spPr>
        <a:xfrm>
          <a:off x="5943600" y="610842"/>
          <a:ext cx="800100" cy="2594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nchorCtr="0"/>
        <a:lstStyle/>
        <a:p>
          <a:pPr marL="0" indent="0" algn="ctr"/>
          <a:fld id="{6B44260E-39FA-4E0E-85BB-C8F5110B20C1}" type="TxLink">
            <a:rPr lang="en-US" sz="1100" b="1" i="0" u="none" strike="noStrike">
              <a:solidFill>
                <a:srgbClr val="000000"/>
              </a:solidFill>
              <a:latin typeface="Calibri"/>
              <a:ea typeface="+mn-ea"/>
              <a:cs typeface="Calibri"/>
            </a:rPr>
            <a:pPr marL="0" indent="0" algn="ctr"/>
            <a:t>80 %</a:t>
          </a:fld>
          <a:endParaRPr lang="it-IT" sz="1400" b="1" i="0" u="none" strike="noStrike">
            <a:solidFill>
              <a:sysClr val="windowText" lastClr="000000"/>
            </a:solidFill>
            <a:latin typeface="Calibri"/>
            <a:ea typeface="+mn-ea"/>
            <a:cs typeface="Calibri"/>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epb.center/epb-standards/background/" TargetMode="External"/><Relationship Id="rId1" Type="http://schemas.openxmlformats.org/officeDocument/2006/relationships/hyperlink" Target="http://www.epb.center/" TargetMode="Externa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2.xml"/><Relationship Id="rId3" Type="http://schemas.openxmlformats.org/officeDocument/2006/relationships/hyperlink" Target="https://epb.center/documents/spreadsheet-exported-energy-explained/" TargetMode="External"/><Relationship Id="rId7" Type="http://schemas.openxmlformats.org/officeDocument/2006/relationships/ctrlProp" Target="../ctrlProps/ctrlProp1.xml"/><Relationship Id="rId2" Type="http://schemas.openxmlformats.org/officeDocument/2006/relationships/hyperlink" Target="https://epb.center/documents/isotr-52000-2/" TargetMode="External"/><Relationship Id="rId1" Type="http://schemas.openxmlformats.org/officeDocument/2006/relationships/hyperlink" Target="https://epb.center/documents/iso-52000-1/" TargetMode="External"/><Relationship Id="rId6" Type="http://schemas.openxmlformats.org/officeDocument/2006/relationships/vmlDrawing" Target="../drawings/vmlDrawing1.vm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ctrlProp" Target="../ctrlProps/ctrlProp7.xml"/><Relationship Id="rId3" Type="http://schemas.openxmlformats.org/officeDocument/2006/relationships/vmlDrawing" Target="../drawings/vmlDrawing2.vml"/><Relationship Id="rId7" Type="http://schemas.openxmlformats.org/officeDocument/2006/relationships/ctrlProp" Target="../ctrlProps/ctrlProp6.xml"/><Relationship Id="rId2" Type="http://schemas.openxmlformats.org/officeDocument/2006/relationships/drawing" Target="../drawings/drawing2.xml"/><Relationship Id="rId1" Type="http://schemas.openxmlformats.org/officeDocument/2006/relationships/printerSettings" Target="../printerSettings/printerSettings3.bin"/><Relationship Id="rId6" Type="http://schemas.openxmlformats.org/officeDocument/2006/relationships/ctrlProp" Target="../ctrlProps/ctrlProp5.xml"/><Relationship Id="rId5" Type="http://schemas.openxmlformats.org/officeDocument/2006/relationships/ctrlProp" Target="../ctrlProps/ctrlProp4.xml"/><Relationship Id="rId4" Type="http://schemas.openxmlformats.org/officeDocument/2006/relationships/ctrlProp" Target="../ctrlProps/ctrlProp3.xml"/></Relationships>
</file>

<file path=xl/worksheets/_rels/sheet4.xml.rels><?xml version="1.0" encoding="UTF-8" standalone="yes"?>
<Relationships xmlns="http://schemas.openxmlformats.org/package/2006/relationships"><Relationship Id="rId8" Type="http://schemas.openxmlformats.org/officeDocument/2006/relationships/ctrlProp" Target="../ctrlProps/ctrlProp12.xml"/><Relationship Id="rId3" Type="http://schemas.openxmlformats.org/officeDocument/2006/relationships/vmlDrawing" Target="../drawings/vmlDrawing3.vml"/><Relationship Id="rId7" Type="http://schemas.openxmlformats.org/officeDocument/2006/relationships/ctrlProp" Target="../ctrlProps/ctrlProp11.xml"/><Relationship Id="rId2" Type="http://schemas.openxmlformats.org/officeDocument/2006/relationships/drawing" Target="../drawings/drawing3.xml"/><Relationship Id="rId1" Type="http://schemas.openxmlformats.org/officeDocument/2006/relationships/printerSettings" Target="../printerSettings/printerSettings4.bin"/><Relationship Id="rId6" Type="http://schemas.openxmlformats.org/officeDocument/2006/relationships/ctrlProp" Target="../ctrlProps/ctrlProp10.xml"/><Relationship Id="rId5" Type="http://schemas.openxmlformats.org/officeDocument/2006/relationships/ctrlProp" Target="../ctrlProps/ctrlProp9.xml"/><Relationship Id="rId4" Type="http://schemas.openxmlformats.org/officeDocument/2006/relationships/ctrlProp" Target="../ctrlProps/ctrlProp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B1:I60"/>
  <sheetViews>
    <sheetView tabSelected="1" view="pageBreakPreview" zoomScaleNormal="100" zoomScaleSheetLayoutView="100" workbookViewId="0">
      <selection activeCell="C13" sqref="C13"/>
    </sheetView>
  </sheetViews>
  <sheetFormatPr defaultColWidth="9.81640625" defaultRowHeight="14" x14ac:dyDescent="0.3"/>
  <cols>
    <col min="1" max="1" width="2.453125" style="158" customWidth="1"/>
    <col min="2" max="2" width="27.26953125" style="156" customWidth="1"/>
    <col min="3" max="3" width="104" style="157" customWidth="1"/>
    <col min="4" max="4" width="2" style="158" customWidth="1"/>
    <col min="5" max="16384" width="9.81640625" style="158"/>
  </cols>
  <sheetData>
    <row r="1" spans="2:3" ht="15" thickBot="1" x14ac:dyDescent="0.25"/>
    <row r="2" spans="2:3" ht="18" x14ac:dyDescent="0.2">
      <c r="B2" s="159" t="s">
        <v>50</v>
      </c>
      <c r="C2" s="160"/>
    </row>
    <row r="3" spans="2:3" ht="14.25" x14ac:dyDescent="0.2">
      <c r="B3" s="161" t="s">
        <v>51</v>
      </c>
      <c r="C3" s="162"/>
    </row>
    <row r="4" spans="2:3" ht="14.25" x14ac:dyDescent="0.2">
      <c r="B4" s="163" t="s">
        <v>52</v>
      </c>
      <c r="C4" s="164"/>
    </row>
    <row r="5" spans="2:3" ht="14.25" x14ac:dyDescent="0.2">
      <c r="B5" s="163"/>
      <c r="C5" s="164"/>
    </row>
    <row r="6" spans="2:3" ht="28" x14ac:dyDescent="0.3">
      <c r="B6" s="165" t="s">
        <v>53</v>
      </c>
      <c r="C6" s="166" t="s">
        <v>54</v>
      </c>
    </row>
    <row r="7" spans="2:3" ht="14.25" x14ac:dyDescent="0.2">
      <c r="B7" s="167"/>
      <c r="C7" s="168"/>
    </row>
    <row r="8" spans="2:3" ht="14.25" x14ac:dyDescent="0.2">
      <c r="B8" s="169" t="s">
        <v>55</v>
      </c>
      <c r="C8" s="170" t="s">
        <v>56</v>
      </c>
    </row>
    <row r="9" spans="2:3" ht="14.25" x14ac:dyDescent="0.2">
      <c r="B9" s="171"/>
      <c r="C9" s="172"/>
    </row>
    <row r="10" spans="2:3" ht="14.25" x14ac:dyDescent="0.2">
      <c r="B10" s="167"/>
      <c r="C10" s="173"/>
    </row>
    <row r="11" spans="2:3" ht="14.25" x14ac:dyDescent="0.2">
      <c r="B11" s="165" t="s">
        <v>57</v>
      </c>
      <c r="C11" s="174" t="s">
        <v>58</v>
      </c>
    </row>
    <row r="12" spans="2:3" ht="14.25" x14ac:dyDescent="0.2">
      <c r="B12" s="175"/>
      <c r="C12" s="173"/>
    </row>
    <row r="13" spans="2:3" x14ac:dyDescent="0.3">
      <c r="B13" s="169" t="s">
        <v>59</v>
      </c>
      <c r="C13" s="176" t="s">
        <v>155</v>
      </c>
    </row>
    <row r="14" spans="2:3" ht="14.25" x14ac:dyDescent="0.2">
      <c r="B14" s="171"/>
      <c r="C14" s="177" t="s">
        <v>60</v>
      </c>
    </row>
    <row r="15" spans="2:3" ht="14.25" x14ac:dyDescent="0.2">
      <c r="B15" s="167"/>
      <c r="C15" s="178"/>
    </row>
    <row r="16" spans="2:3" ht="15" thickBot="1" x14ac:dyDescent="0.25">
      <c r="B16" s="179" t="s">
        <v>61</v>
      </c>
      <c r="C16" s="180" t="s">
        <v>62</v>
      </c>
    </row>
    <row r="17" spans="2:9" ht="15" thickBot="1" x14ac:dyDescent="0.25"/>
    <row r="18" spans="2:9" ht="18.75" thickBot="1" x14ac:dyDescent="0.25">
      <c r="B18" s="181" t="s">
        <v>63</v>
      </c>
      <c r="C18" s="182"/>
    </row>
    <row r="19" spans="2:9" ht="15" thickBot="1" x14ac:dyDescent="0.25">
      <c r="B19" s="183"/>
    </row>
    <row r="20" spans="2:9" ht="28.5" x14ac:dyDescent="0.2">
      <c r="B20" s="184" t="s">
        <v>64</v>
      </c>
      <c r="C20" s="185" t="s">
        <v>65</v>
      </c>
    </row>
    <row r="21" spans="2:9" ht="15" thickBot="1" x14ac:dyDescent="0.25">
      <c r="B21" s="186"/>
      <c r="C21" s="187" t="s">
        <v>66</v>
      </c>
    </row>
    <row r="22" spans="2:9" ht="15" thickBot="1" x14ac:dyDescent="0.25"/>
    <row r="23" spans="2:9" x14ac:dyDescent="0.3">
      <c r="B23" s="184" t="s">
        <v>67</v>
      </c>
      <c r="C23" s="185" t="s">
        <v>68</v>
      </c>
    </row>
    <row r="24" spans="2:9" ht="28" x14ac:dyDescent="0.3">
      <c r="B24" s="188"/>
      <c r="C24" s="189" t="s">
        <v>69</v>
      </c>
    </row>
    <row r="25" spans="2:9" ht="42" x14ac:dyDescent="0.3">
      <c r="B25" s="188"/>
      <c r="C25" s="189" t="s">
        <v>70</v>
      </c>
    </row>
    <row r="26" spans="2:9" ht="28.5" thickBot="1" x14ac:dyDescent="0.35">
      <c r="B26" s="186"/>
      <c r="C26" s="190" t="s">
        <v>71</v>
      </c>
    </row>
    <row r="27" spans="2:9" ht="14.5" thickBot="1" x14ac:dyDescent="0.35">
      <c r="C27" s="158"/>
    </row>
    <row r="28" spans="2:9" ht="42" x14ac:dyDescent="0.3">
      <c r="B28" s="184" t="s">
        <v>72</v>
      </c>
      <c r="C28" s="191" t="s">
        <v>73</v>
      </c>
      <c r="F28" s="310"/>
      <c r="G28" s="310"/>
      <c r="H28" s="310"/>
      <c r="I28" s="310"/>
    </row>
    <row r="29" spans="2:9" ht="28" x14ac:dyDescent="0.3">
      <c r="B29" s="192"/>
      <c r="C29" s="189" t="s">
        <v>74</v>
      </c>
      <c r="F29" s="310"/>
      <c r="G29" s="310"/>
      <c r="H29" s="310"/>
      <c r="I29" s="310"/>
    </row>
    <row r="30" spans="2:9" ht="28" x14ac:dyDescent="0.3">
      <c r="B30" s="188"/>
      <c r="C30" s="189" t="s">
        <v>75</v>
      </c>
      <c r="F30" s="310"/>
      <c r="G30" s="310"/>
      <c r="H30" s="310"/>
      <c r="I30" s="310"/>
    </row>
    <row r="31" spans="2:9" ht="42.5" thickBot="1" x14ac:dyDescent="0.35">
      <c r="B31" s="186"/>
      <c r="C31" s="190" t="s">
        <v>76</v>
      </c>
      <c r="F31" s="310"/>
      <c r="G31" s="310"/>
      <c r="H31" s="310"/>
      <c r="I31" s="310"/>
    </row>
    <row r="32" spans="2:9" ht="14.5" thickBot="1" x14ac:dyDescent="0.35">
      <c r="C32" s="193"/>
    </row>
    <row r="33" spans="2:3" ht="28" x14ac:dyDescent="0.3">
      <c r="B33" s="184" t="s">
        <v>77</v>
      </c>
      <c r="C33" s="185" t="s">
        <v>78</v>
      </c>
    </row>
    <row r="34" spans="2:3" ht="14.5" thickBot="1" x14ac:dyDescent="0.35">
      <c r="B34" s="186"/>
      <c r="C34" s="190" t="s">
        <v>79</v>
      </c>
    </row>
    <row r="35" spans="2:3" ht="14.5" thickBot="1" x14ac:dyDescent="0.35">
      <c r="C35" s="193"/>
    </row>
    <row r="36" spans="2:3" ht="56.5" thickBot="1" x14ac:dyDescent="0.35">
      <c r="B36" s="194" t="s">
        <v>80</v>
      </c>
      <c r="C36" s="195" t="s">
        <v>81</v>
      </c>
    </row>
    <row r="37" spans="2:3" ht="14.5" thickBot="1" x14ac:dyDescent="0.35">
      <c r="B37" s="196"/>
      <c r="C37" s="193"/>
    </row>
    <row r="38" spans="2:3" ht="56" x14ac:dyDescent="0.3">
      <c r="B38" s="184" t="s">
        <v>82</v>
      </c>
      <c r="C38" s="185" t="s">
        <v>83</v>
      </c>
    </row>
    <row r="39" spans="2:3" ht="42.5" thickBot="1" x14ac:dyDescent="0.35">
      <c r="B39" s="186"/>
      <c r="C39" s="190" t="s">
        <v>84</v>
      </c>
    </row>
    <row r="40" spans="2:3" ht="14.5" thickBot="1" x14ac:dyDescent="0.35">
      <c r="C40" s="193"/>
    </row>
    <row r="41" spans="2:3" x14ac:dyDescent="0.3">
      <c r="B41" s="184" t="s">
        <v>85</v>
      </c>
      <c r="C41" s="185" t="s">
        <v>86</v>
      </c>
    </row>
    <row r="42" spans="2:3" ht="14.5" thickBot="1" x14ac:dyDescent="0.35">
      <c r="B42" s="186"/>
      <c r="C42" s="190" t="s">
        <v>87</v>
      </c>
    </row>
    <row r="43" spans="2:3" ht="14.5" thickBot="1" x14ac:dyDescent="0.35">
      <c r="C43" s="193"/>
    </row>
    <row r="44" spans="2:3" ht="15" thickBot="1" x14ac:dyDescent="0.35">
      <c r="B44" s="194" t="s">
        <v>88</v>
      </c>
      <c r="C44" s="197" t="s">
        <v>89</v>
      </c>
    </row>
    <row r="45" spans="2:3" ht="14.5" thickBot="1" x14ac:dyDescent="0.35">
      <c r="C45" s="198"/>
    </row>
    <row r="46" spans="2:3" ht="42" x14ac:dyDescent="0.3">
      <c r="B46" s="184" t="s">
        <v>90</v>
      </c>
      <c r="C46" s="185" t="s">
        <v>91</v>
      </c>
    </row>
    <row r="47" spans="2:3" ht="28" x14ac:dyDescent="0.3">
      <c r="B47" s="188"/>
      <c r="C47" s="189" t="s">
        <v>92</v>
      </c>
    </row>
    <row r="48" spans="2:3" ht="28" x14ac:dyDescent="0.3">
      <c r="B48" s="188"/>
      <c r="C48" s="189" t="s">
        <v>93</v>
      </c>
    </row>
    <row r="49" spans="2:3" ht="48.75" customHeight="1" x14ac:dyDescent="0.3">
      <c r="B49" s="188"/>
      <c r="C49" s="199" t="s">
        <v>94</v>
      </c>
    </row>
    <row r="50" spans="2:3" x14ac:dyDescent="0.3">
      <c r="B50" s="188"/>
      <c r="C50" s="199" t="s">
        <v>95</v>
      </c>
    </row>
    <row r="51" spans="2:3" ht="15" thickBot="1" x14ac:dyDescent="0.4">
      <c r="B51" s="200"/>
      <c r="C51" s="201" t="s">
        <v>96</v>
      </c>
    </row>
    <row r="52" spans="2:3" x14ac:dyDescent="0.3">
      <c r="B52" s="158"/>
      <c r="C52" s="158"/>
    </row>
    <row r="53" spans="2:3" x14ac:dyDescent="0.3">
      <c r="B53" s="158"/>
      <c r="C53" s="158"/>
    </row>
    <row r="54" spans="2:3" x14ac:dyDescent="0.3">
      <c r="B54" s="158"/>
      <c r="C54" s="158"/>
    </row>
    <row r="55" spans="2:3" x14ac:dyDescent="0.3">
      <c r="B55" s="158"/>
      <c r="C55" s="158"/>
    </row>
    <row r="56" spans="2:3" x14ac:dyDescent="0.3">
      <c r="B56" s="158"/>
      <c r="C56" s="158"/>
    </row>
    <row r="57" spans="2:3" x14ac:dyDescent="0.3">
      <c r="B57" s="158"/>
      <c r="C57" s="158"/>
    </row>
    <row r="58" spans="2:3" x14ac:dyDescent="0.3">
      <c r="B58" s="158"/>
      <c r="C58" s="158"/>
    </row>
    <row r="59" spans="2:3" x14ac:dyDescent="0.3">
      <c r="B59" s="158"/>
      <c r="C59" s="158"/>
    </row>
    <row r="60" spans="2:3" x14ac:dyDescent="0.3">
      <c r="B60" s="158"/>
      <c r="C60" s="158"/>
    </row>
  </sheetData>
  <sheetProtection sheet="1" objects="1" scenarios="1"/>
  <mergeCells count="1">
    <mergeCell ref="F28:I31"/>
  </mergeCells>
  <hyperlinks>
    <hyperlink ref="C44" r:id="rId1"/>
    <hyperlink ref="C51" r:id="rId2"/>
  </hyperlinks>
  <pageMargins left="0.7" right="0.7" top="0.75" bottom="0.75" header="0.3" footer="0.3"/>
  <pageSetup paperSize="9" scale="60" orientation="portrait" r:id="rId3"/>
  <colBreaks count="1" manualBreakCount="1">
    <brk id="4" max="1048575" man="1"/>
  </colBreak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pageSetUpPr fitToPage="1"/>
  </sheetPr>
  <dimension ref="B2:K82"/>
  <sheetViews>
    <sheetView zoomScale="85" zoomScaleNormal="85" zoomScaleSheetLayoutView="100" workbookViewId="0">
      <selection activeCell="D34" sqref="D34"/>
    </sheetView>
  </sheetViews>
  <sheetFormatPr defaultColWidth="9.81640625" defaultRowHeight="14" x14ac:dyDescent="0.35"/>
  <cols>
    <col min="1" max="1" width="1.1796875" style="205" customWidth="1"/>
    <col min="2" max="2" width="20.453125" style="205" customWidth="1"/>
    <col min="3" max="3" width="13.81640625" style="205" customWidth="1"/>
    <col min="4" max="4" width="61.1796875" style="205" customWidth="1"/>
    <col min="5" max="5" width="9.1796875" style="205" customWidth="1"/>
    <col min="6" max="10" width="9.81640625" style="205"/>
    <col min="11" max="11" width="72.54296875" style="205" customWidth="1"/>
    <col min="12" max="16384" width="9.81640625" style="205"/>
  </cols>
  <sheetData>
    <row r="2" spans="2:11" ht="39.75" customHeight="1" x14ac:dyDescent="0.35">
      <c r="B2" s="202" t="s">
        <v>97</v>
      </c>
      <c r="C2" s="203" t="s">
        <v>98</v>
      </c>
      <c r="D2" s="203" t="s">
        <v>99</v>
      </c>
      <c r="E2" s="204"/>
    </row>
    <row r="3" spans="2:11" ht="45" customHeight="1" x14ac:dyDescent="0.25">
      <c r="B3" s="206" t="s">
        <v>100</v>
      </c>
      <c r="C3" s="207"/>
      <c r="D3" s="203" t="s">
        <v>101</v>
      </c>
      <c r="E3" s="204"/>
    </row>
    <row r="4" spans="2:11" ht="15" x14ac:dyDescent="0.25">
      <c r="B4" s="208" t="s">
        <v>102</v>
      </c>
      <c r="C4" s="101" t="s">
        <v>33</v>
      </c>
      <c r="D4" s="101"/>
      <c r="E4" s="102"/>
      <c r="K4" s="209"/>
    </row>
    <row r="5" spans="2:11" ht="15" x14ac:dyDescent="0.25">
      <c r="B5" s="210"/>
      <c r="C5" s="211" t="s">
        <v>103</v>
      </c>
      <c r="D5" s="212"/>
      <c r="E5" s="213">
        <v>10</v>
      </c>
      <c r="K5" s="209"/>
    </row>
    <row r="6" spans="2:11" ht="39.75" customHeight="1" x14ac:dyDescent="0.25">
      <c r="B6" s="210"/>
      <c r="C6" s="211" t="s">
        <v>104</v>
      </c>
      <c r="D6" s="103"/>
      <c r="E6" s="214">
        <v>50</v>
      </c>
      <c r="F6" s="212"/>
      <c r="K6" s="209"/>
    </row>
    <row r="7" spans="2:11" ht="39.75" customHeight="1" x14ac:dyDescent="0.25">
      <c r="B7" s="210"/>
      <c r="C7" s="211" t="s">
        <v>105</v>
      </c>
      <c r="D7" s="103"/>
      <c r="E7" s="215" t="b">
        <v>0</v>
      </c>
      <c r="F7" s="212"/>
      <c r="K7" s="209"/>
    </row>
    <row r="8" spans="2:11" ht="15" x14ac:dyDescent="0.25">
      <c r="B8" s="210"/>
      <c r="C8" s="216" t="s">
        <v>106</v>
      </c>
      <c r="D8" s="103"/>
      <c r="E8" s="217"/>
      <c r="F8" s="212"/>
      <c r="K8" s="209"/>
    </row>
    <row r="9" spans="2:11" ht="15" x14ac:dyDescent="0.25">
      <c r="B9" s="210"/>
      <c r="C9" s="154" t="s">
        <v>107</v>
      </c>
      <c r="D9" s="154"/>
      <c r="E9" s="155"/>
      <c r="K9" s="209"/>
    </row>
    <row r="10" spans="2:11" ht="15" x14ac:dyDescent="0.25">
      <c r="B10" s="218" t="s">
        <v>108</v>
      </c>
      <c r="C10" s="219" t="s">
        <v>34</v>
      </c>
      <c r="D10" s="220"/>
      <c r="E10" s="221"/>
    </row>
    <row r="11" spans="2:11" ht="15" x14ac:dyDescent="0.25">
      <c r="B11" s="222"/>
      <c r="C11" s="223" t="s">
        <v>35</v>
      </c>
      <c r="D11" s="154"/>
      <c r="E11" s="155"/>
    </row>
    <row r="12" spans="2:11" ht="14.25" x14ac:dyDescent="0.25">
      <c r="B12" s="224" t="s">
        <v>109</v>
      </c>
      <c r="C12" s="225" t="s">
        <v>110</v>
      </c>
      <c r="D12" s="225"/>
      <c r="E12" s="226"/>
    </row>
    <row r="13" spans="2:11" ht="14.25" x14ac:dyDescent="0.25">
      <c r="B13" s="227"/>
      <c r="C13" s="228" t="s">
        <v>111</v>
      </c>
      <c r="D13" s="229"/>
      <c r="E13" s="230"/>
    </row>
    <row r="14" spans="2:11" ht="14.25" x14ac:dyDescent="0.25">
      <c r="B14" s="227"/>
      <c r="C14" s="228" t="s">
        <v>112</v>
      </c>
      <c r="D14" s="229"/>
      <c r="E14" s="230"/>
    </row>
    <row r="15" spans="2:11" ht="14.25" x14ac:dyDescent="0.25">
      <c r="B15" s="227"/>
      <c r="C15" s="228" t="s">
        <v>113</v>
      </c>
      <c r="D15" s="229"/>
      <c r="E15" s="230"/>
    </row>
    <row r="16" spans="2:11" ht="14.25" x14ac:dyDescent="0.25">
      <c r="B16" s="231"/>
      <c r="C16" s="232" t="s">
        <v>114</v>
      </c>
      <c r="D16" s="232"/>
      <c r="E16" s="233"/>
    </row>
    <row r="17" spans="2:5" ht="18.75" customHeight="1" x14ac:dyDescent="0.25">
      <c r="B17" s="234" t="s">
        <v>115</v>
      </c>
      <c r="C17" s="235" t="s">
        <v>116</v>
      </c>
      <c r="D17" s="225"/>
      <c r="E17" s="226"/>
    </row>
    <row r="18" spans="2:5" ht="14.25" x14ac:dyDescent="0.25">
      <c r="B18" s="236" t="s">
        <v>117</v>
      </c>
      <c r="C18" s="237" t="s">
        <v>118</v>
      </c>
      <c r="D18" s="229"/>
      <c r="E18" s="230"/>
    </row>
    <row r="19" spans="2:5" ht="14.25" x14ac:dyDescent="0.25">
      <c r="B19" s="238"/>
      <c r="C19" s="239"/>
      <c r="D19" s="232"/>
      <c r="E19" s="233"/>
    </row>
    <row r="20" spans="2:5" ht="14.25" x14ac:dyDescent="0.25">
      <c r="B20" s="208" t="s">
        <v>119</v>
      </c>
      <c r="C20" s="235" t="s">
        <v>120</v>
      </c>
      <c r="D20" s="225"/>
      <c r="E20" s="226"/>
    </row>
    <row r="21" spans="2:5" x14ac:dyDescent="0.35">
      <c r="B21" s="210"/>
      <c r="C21" s="237" t="s">
        <v>121</v>
      </c>
      <c r="D21" s="229"/>
      <c r="E21" s="230"/>
    </row>
    <row r="22" spans="2:5" x14ac:dyDescent="0.35">
      <c r="B22" s="231"/>
      <c r="C22" s="239" t="s">
        <v>122</v>
      </c>
      <c r="D22" s="232"/>
      <c r="E22" s="233"/>
    </row>
    <row r="23" spans="2:5" x14ac:dyDescent="0.35">
      <c r="B23" s="227" t="s">
        <v>123</v>
      </c>
      <c r="C23" s="237" t="s">
        <v>124</v>
      </c>
      <c r="D23" s="229"/>
      <c r="E23" s="230"/>
    </row>
    <row r="24" spans="2:5" x14ac:dyDescent="0.35">
      <c r="B24" s="240"/>
      <c r="C24" s="311" t="s">
        <v>125</v>
      </c>
      <c r="D24" s="311"/>
      <c r="E24" s="312"/>
    </row>
    <row r="25" spans="2:5" x14ac:dyDescent="0.35">
      <c r="B25" s="208" t="s">
        <v>88</v>
      </c>
      <c r="C25" s="225" t="s">
        <v>126</v>
      </c>
      <c r="D25" s="241"/>
      <c r="E25" s="226"/>
    </row>
    <row r="26" spans="2:5" x14ac:dyDescent="0.35">
      <c r="B26" s="222"/>
      <c r="C26" s="242" t="s">
        <v>127</v>
      </c>
      <c r="D26" s="243"/>
      <c r="E26" s="230"/>
    </row>
    <row r="27" spans="2:5" x14ac:dyDescent="0.35">
      <c r="B27" s="222"/>
      <c r="C27" s="242" t="s">
        <v>128</v>
      </c>
      <c r="D27" s="244"/>
      <c r="E27" s="230"/>
    </row>
    <row r="28" spans="2:5" x14ac:dyDescent="0.35">
      <c r="B28" s="240"/>
      <c r="C28" s="232" t="s">
        <v>129</v>
      </c>
      <c r="D28" s="245"/>
      <c r="E28" s="233"/>
    </row>
    <row r="29" spans="2:5" ht="14.5" x14ac:dyDescent="0.35">
      <c r="B29" s="208" t="s">
        <v>130</v>
      </c>
      <c r="C29" s="246" t="s">
        <v>131</v>
      </c>
      <c r="D29" s="241"/>
      <c r="E29" s="226"/>
    </row>
    <row r="30" spans="2:5" x14ac:dyDescent="0.35">
      <c r="B30" s="222"/>
      <c r="C30" s="229" t="s">
        <v>132</v>
      </c>
      <c r="D30" s="243"/>
      <c r="E30" s="230"/>
    </row>
    <row r="31" spans="2:5" ht="14.5" x14ac:dyDescent="0.35">
      <c r="B31" s="222"/>
      <c r="C31" s="247" t="s">
        <v>133</v>
      </c>
      <c r="D31" s="243"/>
      <c r="E31" s="230"/>
    </row>
    <row r="32" spans="2:5" ht="14.5" x14ac:dyDescent="0.35">
      <c r="B32" s="222"/>
      <c r="C32" s="247" t="s">
        <v>157</v>
      </c>
      <c r="D32" s="229"/>
      <c r="E32" s="230"/>
    </row>
    <row r="33" spans="2:5" x14ac:dyDescent="0.35">
      <c r="B33" s="248"/>
      <c r="C33" s="232"/>
      <c r="D33" s="232"/>
      <c r="E33" s="233"/>
    </row>
    <row r="34" spans="2:5" x14ac:dyDescent="0.35">
      <c r="B34" s="210" t="s">
        <v>134</v>
      </c>
      <c r="C34" s="229"/>
      <c r="D34" s="229"/>
      <c r="E34" s="230"/>
    </row>
    <row r="35" spans="2:5" ht="26.25" customHeight="1" x14ac:dyDescent="0.35">
      <c r="B35" s="202" t="s">
        <v>135</v>
      </c>
      <c r="C35" s="249" t="s">
        <v>136</v>
      </c>
      <c r="D35" s="207"/>
      <c r="E35" s="226"/>
    </row>
    <row r="36" spans="2:5" x14ac:dyDescent="0.35">
      <c r="B36" s="250" t="s">
        <v>137</v>
      </c>
      <c r="C36" s="250" t="s">
        <v>138</v>
      </c>
      <c r="D36" s="251" t="s">
        <v>139</v>
      </c>
      <c r="E36" s="230"/>
    </row>
    <row r="37" spans="2:5" x14ac:dyDescent="0.35">
      <c r="B37" s="252" t="s">
        <v>156</v>
      </c>
      <c r="C37" s="253" t="s">
        <v>140</v>
      </c>
      <c r="D37" s="254" t="s">
        <v>141</v>
      </c>
      <c r="E37" s="230"/>
    </row>
    <row r="38" spans="2:5" x14ac:dyDescent="0.35">
      <c r="B38" s="253"/>
      <c r="C38" s="253"/>
      <c r="D38" s="254"/>
      <c r="E38" s="230"/>
    </row>
    <row r="39" spans="2:5" x14ac:dyDescent="0.35">
      <c r="B39" s="253"/>
      <c r="C39" s="253"/>
      <c r="D39" s="254"/>
      <c r="E39" s="230"/>
    </row>
    <row r="40" spans="2:5" x14ac:dyDescent="0.35">
      <c r="B40" s="240"/>
      <c r="C40" s="232"/>
      <c r="D40" s="245"/>
      <c r="E40" s="233"/>
    </row>
    <row r="41" spans="2:5" x14ac:dyDescent="0.35">
      <c r="B41" s="255"/>
      <c r="D41" s="256"/>
    </row>
    <row r="42" spans="2:5" x14ac:dyDescent="0.35">
      <c r="D42" s="257"/>
    </row>
    <row r="43" spans="2:5" x14ac:dyDescent="0.35">
      <c r="D43" s="257"/>
    </row>
    <row r="44" spans="2:5" x14ac:dyDescent="0.35">
      <c r="D44" s="257"/>
    </row>
    <row r="45" spans="2:5" x14ac:dyDescent="0.35">
      <c r="D45" s="256"/>
    </row>
    <row r="55" spans="3:4" x14ac:dyDescent="0.35">
      <c r="D55" s="256"/>
    </row>
    <row r="56" spans="3:4" x14ac:dyDescent="0.35">
      <c r="D56" s="256"/>
    </row>
    <row r="57" spans="3:4" x14ac:dyDescent="0.35">
      <c r="D57" s="256"/>
    </row>
    <row r="58" spans="3:4" x14ac:dyDescent="0.35">
      <c r="C58" s="258"/>
      <c r="D58" s="256"/>
    </row>
    <row r="59" spans="3:4" x14ac:dyDescent="0.35">
      <c r="D59" s="256"/>
    </row>
    <row r="60" spans="3:4" x14ac:dyDescent="0.35">
      <c r="D60" s="256"/>
    </row>
    <row r="63" spans="3:4" x14ac:dyDescent="0.35">
      <c r="C63" s="258"/>
      <c r="D63" s="259"/>
    </row>
    <row r="67" spans="3:4" x14ac:dyDescent="0.35">
      <c r="D67" s="259"/>
    </row>
    <row r="80" spans="3:4" x14ac:dyDescent="0.35">
      <c r="C80" s="255"/>
    </row>
    <row r="82" spans="3:3" x14ac:dyDescent="0.35">
      <c r="C82" s="260"/>
    </row>
  </sheetData>
  <sheetProtection sheet="1" objects="1" scenarios="1"/>
  <mergeCells count="1">
    <mergeCell ref="C24:E24"/>
  </mergeCells>
  <hyperlinks>
    <hyperlink ref="C29" r:id="rId1"/>
    <hyperlink ref="C31" r:id="rId2"/>
    <hyperlink ref="C32" r:id="rId3"/>
  </hyperlinks>
  <pageMargins left="0.7" right="0.7" top="0.75" bottom="0.75" header="0.3" footer="0.3"/>
  <pageSetup paperSize="9" scale="83" fitToHeight="0" orientation="portrait" r:id="rId4"/>
  <drawing r:id="rId5"/>
  <legacyDrawing r:id="rId6"/>
  <mc:AlternateContent xmlns:mc="http://schemas.openxmlformats.org/markup-compatibility/2006">
    <mc:Choice Requires="x14">
      <controls>
        <mc:AlternateContent xmlns:mc="http://schemas.openxmlformats.org/markup-compatibility/2006">
          <mc:Choice Requires="x14">
            <control shapeId="70657" r:id="rId7" name="Spinner 1">
              <controlPr defaultSize="0" autoPict="0">
                <anchor moveWithCells="1">
                  <from>
                    <xdr:col>4</xdr:col>
                    <xdr:colOff>57150</xdr:colOff>
                    <xdr:row>5</xdr:row>
                    <xdr:rowOff>95250</xdr:rowOff>
                  </from>
                  <to>
                    <xdr:col>4</xdr:col>
                    <xdr:colOff>298450</xdr:colOff>
                    <xdr:row>5</xdr:row>
                    <xdr:rowOff>400050</xdr:rowOff>
                  </to>
                </anchor>
              </controlPr>
            </control>
          </mc:Choice>
        </mc:AlternateContent>
        <mc:AlternateContent xmlns:mc="http://schemas.openxmlformats.org/markup-compatibility/2006">
          <mc:Choice Requires="x14">
            <control shapeId="70658" r:id="rId8" name="Check Box 2">
              <controlPr defaultSize="0" autoFill="0" autoLine="0" autoPict="0">
                <anchor moveWithCells="1">
                  <from>
                    <xdr:col>4</xdr:col>
                    <xdr:colOff>19050</xdr:colOff>
                    <xdr:row>6</xdr:row>
                    <xdr:rowOff>146050</xdr:rowOff>
                  </from>
                  <to>
                    <xdr:col>4</xdr:col>
                    <xdr:colOff>323850</xdr:colOff>
                    <xdr:row>6</xdr:row>
                    <xdr:rowOff>361950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B1:P62"/>
  <sheetViews>
    <sheetView zoomScaleNormal="100" workbookViewId="0">
      <selection activeCell="L45" sqref="L45"/>
    </sheetView>
  </sheetViews>
  <sheetFormatPr defaultRowHeight="14.5" x14ac:dyDescent="0.35"/>
  <cols>
    <col min="1" max="1" width="0.7265625" customWidth="1"/>
    <col min="2" max="2" width="3.1796875" customWidth="1"/>
    <col min="3" max="3" width="17.7265625" customWidth="1"/>
    <col min="4" max="4" width="4.54296875" customWidth="1"/>
    <col min="5" max="5" width="6.453125" customWidth="1"/>
    <col min="6" max="7" width="5.26953125" customWidth="1"/>
    <col min="8" max="8" width="7.26953125" customWidth="1"/>
    <col min="9" max="9" width="7" customWidth="1"/>
    <col min="10" max="10" width="7.26953125" customWidth="1"/>
    <col min="11" max="11" width="7.54296875" customWidth="1"/>
    <col min="12" max="12" width="6.54296875" customWidth="1"/>
    <col min="13" max="13" width="10.7265625" customWidth="1"/>
    <col min="14" max="14" width="61.54296875" customWidth="1"/>
  </cols>
  <sheetData>
    <row r="1" spans="2:14" ht="6" customHeight="1" thickBot="1" x14ac:dyDescent="0.3">
      <c r="B1" s="10"/>
      <c r="C1" s="10"/>
      <c r="D1" s="10"/>
      <c r="E1" s="10"/>
      <c r="F1" s="10"/>
      <c r="G1" s="10"/>
      <c r="H1" s="10"/>
      <c r="I1" s="10"/>
      <c r="J1" s="10"/>
      <c r="K1" s="10"/>
      <c r="L1" s="10"/>
      <c r="M1" s="10"/>
    </row>
    <row r="2" spans="2:14" ht="13.5" customHeight="1" x14ac:dyDescent="0.25">
      <c r="B2" s="4"/>
      <c r="C2" s="10"/>
      <c r="D2" s="10"/>
      <c r="E2" s="10"/>
      <c r="F2" s="10"/>
      <c r="G2" s="10"/>
      <c r="H2" s="10"/>
      <c r="I2" s="10"/>
      <c r="J2" s="10"/>
      <c r="K2" s="10"/>
      <c r="L2" s="10"/>
      <c r="M2" s="79"/>
      <c r="N2" s="99"/>
    </row>
    <row r="3" spans="2:14" ht="15" x14ac:dyDescent="0.25">
      <c r="B3" s="80"/>
      <c r="C3" s="1"/>
      <c r="D3" s="1"/>
      <c r="E3" s="1"/>
      <c r="F3" s="1"/>
      <c r="G3" s="1"/>
      <c r="H3" s="1"/>
      <c r="I3" s="1"/>
      <c r="J3" s="1"/>
      <c r="K3" s="1"/>
      <c r="L3" s="1"/>
      <c r="M3" s="81"/>
      <c r="N3" s="100" t="s">
        <v>19</v>
      </c>
    </row>
    <row r="4" spans="2:14" ht="23.25" customHeight="1" x14ac:dyDescent="0.25">
      <c r="B4" s="80"/>
      <c r="C4" s="1"/>
      <c r="D4" s="1"/>
      <c r="E4" s="1"/>
      <c r="F4" s="1"/>
      <c r="G4" s="1"/>
      <c r="H4" s="1"/>
      <c r="I4" s="1"/>
      <c r="J4" s="1"/>
      <c r="K4" s="1"/>
      <c r="L4" s="1"/>
      <c r="M4" s="81"/>
      <c r="N4" s="100" t="s">
        <v>19</v>
      </c>
    </row>
    <row r="5" spans="2:14" ht="15" x14ac:dyDescent="0.25">
      <c r="B5" s="80"/>
      <c r="C5" s="1"/>
      <c r="D5" s="1"/>
      <c r="E5" s="1"/>
      <c r="F5" s="1"/>
      <c r="G5" s="1"/>
      <c r="H5" s="1"/>
      <c r="I5" s="1"/>
      <c r="J5" s="1"/>
      <c r="K5" s="1"/>
      <c r="L5" s="1"/>
      <c r="M5" s="81"/>
      <c r="N5" s="99"/>
    </row>
    <row r="6" spans="2:14" ht="15" x14ac:dyDescent="0.25">
      <c r="B6" s="80"/>
      <c r="C6" s="1"/>
      <c r="D6" s="1"/>
      <c r="E6" s="1"/>
      <c r="F6" s="1"/>
      <c r="G6" s="1"/>
      <c r="H6" s="1"/>
      <c r="I6" s="1"/>
      <c r="J6" s="1"/>
      <c r="K6" s="1"/>
      <c r="L6" s="1"/>
      <c r="M6" s="81"/>
      <c r="N6" s="99"/>
    </row>
    <row r="7" spans="2:14" ht="15" x14ac:dyDescent="0.25">
      <c r="B7" s="80"/>
      <c r="C7" s="1"/>
      <c r="D7" s="1"/>
      <c r="E7" s="1"/>
      <c r="F7" s="1"/>
      <c r="G7" s="1"/>
      <c r="H7" s="1"/>
      <c r="I7" s="1"/>
      <c r="J7" s="1"/>
      <c r="K7" s="1"/>
      <c r="L7" s="1"/>
      <c r="M7" s="81"/>
      <c r="N7" s="99"/>
    </row>
    <row r="8" spans="2:14" ht="15" x14ac:dyDescent="0.25">
      <c r="B8" s="80"/>
      <c r="C8" s="1"/>
      <c r="D8" s="1"/>
      <c r="E8" s="1"/>
      <c r="F8" s="1"/>
      <c r="G8" s="1"/>
      <c r="H8" s="1"/>
      <c r="I8" s="1"/>
      <c r="J8" s="1"/>
      <c r="K8" s="1"/>
      <c r="L8" s="1"/>
      <c r="M8" s="81"/>
      <c r="N8" s="99"/>
    </row>
    <row r="9" spans="2:14" ht="15" x14ac:dyDescent="0.25">
      <c r="B9" s="80"/>
      <c r="C9" s="1"/>
      <c r="D9" s="1"/>
      <c r="E9" s="1"/>
      <c r="F9" s="1"/>
      <c r="G9" s="1"/>
      <c r="H9" s="1"/>
      <c r="I9" s="1"/>
      <c r="J9" s="1"/>
      <c r="K9" s="1"/>
      <c r="L9" s="1"/>
      <c r="M9" s="81"/>
      <c r="N9" s="99"/>
    </row>
    <row r="10" spans="2:14" ht="15" x14ac:dyDescent="0.25">
      <c r="B10" s="80"/>
      <c r="C10" s="1"/>
      <c r="D10" s="1"/>
      <c r="E10" s="1"/>
      <c r="F10" s="1"/>
      <c r="G10" s="1"/>
      <c r="H10" s="1"/>
      <c r="I10" s="1"/>
      <c r="J10" s="1"/>
      <c r="K10" s="1"/>
      <c r="L10" s="1"/>
      <c r="M10" s="81"/>
      <c r="N10" s="99" t="s">
        <v>41</v>
      </c>
    </row>
    <row r="11" spans="2:14" ht="57" customHeight="1" x14ac:dyDescent="0.25">
      <c r="B11" s="80"/>
      <c r="C11" s="1"/>
      <c r="D11" s="1"/>
      <c r="E11" s="1"/>
      <c r="F11" s="1"/>
      <c r="G11" s="1"/>
      <c r="H11" s="261" t="s">
        <v>26</v>
      </c>
      <c r="I11" s="262">
        <f>+F51</f>
        <v>3.75</v>
      </c>
      <c r="J11" s="1"/>
      <c r="K11" s="1"/>
      <c r="L11" s="1"/>
      <c r="M11" s="81"/>
      <c r="N11" s="104" t="s">
        <v>19</v>
      </c>
    </row>
    <row r="12" spans="2:14" ht="4.5" customHeight="1" thickBot="1" x14ac:dyDescent="0.3">
      <c r="B12" s="80"/>
      <c r="C12" s="78"/>
      <c r="D12" s="78"/>
      <c r="E12" s="78"/>
      <c r="F12" s="78"/>
      <c r="G12" s="78"/>
      <c r="H12" s="119"/>
      <c r="I12" s="120"/>
      <c r="J12" s="78"/>
      <c r="K12" s="78"/>
      <c r="L12" s="1"/>
      <c r="M12" s="81"/>
      <c r="N12" s="104"/>
    </row>
    <row r="13" spans="2:14" ht="15.75" thickBot="1" x14ac:dyDescent="0.3">
      <c r="B13" s="80"/>
      <c r="C13" s="80"/>
      <c r="D13" s="1"/>
      <c r="E13" s="112" t="s">
        <v>16</v>
      </c>
      <c r="F13" s="113" t="s">
        <v>10</v>
      </c>
      <c r="G13" s="114" t="s">
        <v>11</v>
      </c>
      <c r="H13" s="115" t="s">
        <v>12</v>
      </c>
      <c r="I13" s="116" t="s">
        <v>46</v>
      </c>
      <c r="J13" s="117" t="s">
        <v>22</v>
      </c>
      <c r="K13" s="118" t="s">
        <v>8</v>
      </c>
      <c r="L13" s="105"/>
      <c r="M13" s="81"/>
      <c r="N13" s="99"/>
    </row>
    <row r="14" spans="2:14" ht="15.75" thickBot="1" x14ac:dyDescent="0.3">
      <c r="B14" s="80"/>
      <c r="C14" s="6"/>
      <c r="D14" s="11"/>
      <c r="E14" s="63" t="s">
        <v>1</v>
      </c>
      <c r="F14" s="13"/>
      <c r="G14" s="7"/>
      <c r="H14" s="16" t="s">
        <v>1</v>
      </c>
      <c r="I14" s="3" t="s">
        <v>1</v>
      </c>
      <c r="J14" s="33" t="s">
        <v>1</v>
      </c>
      <c r="K14" s="9"/>
      <c r="L14" s="107"/>
      <c r="M14" s="81"/>
      <c r="N14" s="121"/>
    </row>
    <row r="15" spans="2:14" ht="15" x14ac:dyDescent="0.25">
      <c r="B15" s="80"/>
      <c r="C15" s="96" t="s">
        <v>30</v>
      </c>
      <c r="D15" s="91" t="s">
        <v>5</v>
      </c>
      <c r="E15" s="64">
        <f>+G58</f>
        <v>1200</v>
      </c>
      <c r="F15" s="18">
        <f>+F30</f>
        <v>0</v>
      </c>
      <c r="G15" s="19">
        <f>+G30</f>
        <v>1</v>
      </c>
      <c r="H15" s="17">
        <f>+E15*F15</f>
        <v>0</v>
      </c>
      <c r="I15" s="30">
        <f>+E15*G15</f>
        <v>1200</v>
      </c>
      <c r="J15" s="34">
        <f>SUM(H15:I15)</f>
        <v>1200</v>
      </c>
      <c r="K15" s="9"/>
      <c r="L15" s="107"/>
      <c r="M15" s="81"/>
      <c r="N15" s="99"/>
    </row>
    <row r="16" spans="2:14" ht="15" x14ac:dyDescent="0.25">
      <c r="B16" s="80"/>
      <c r="C16" s="61" t="s">
        <v>31</v>
      </c>
      <c r="D16" s="92" t="s">
        <v>5</v>
      </c>
      <c r="E16" s="64">
        <f>+G59</f>
        <v>200</v>
      </c>
      <c r="F16" s="14">
        <f t="shared" ref="F16:G18" si="0">+F30</f>
        <v>0</v>
      </c>
      <c r="G16" s="8">
        <f t="shared" si="0"/>
        <v>1</v>
      </c>
      <c r="H16" s="17">
        <f>-E16*F16</f>
        <v>0</v>
      </c>
      <c r="I16" s="30">
        <f>-E16*G16</f>
        <v>-200</v>
      </c>
      <c r="J16" s="34">
        <f>SUM(H16:I16)</f>
        <v>-200</v>
      </c>
      <c r="K16" s="9"/>
      <c r="L16" s="107"/>
      <c r="M16" s="81"/>
      <c r="N16" s="99"/>
    </row>
    <row r="17" spans="2:16" ht="15" x14ac:dyDescent="0.25">
      <c r="B17" s="80"/>
      <c r="C17" s="98" t="s">
        <v>32</v>
      </c>
      <c r="D17" s="93" t="s">
        <v>29</v>
      </c>
      <c r="E17" s="64">
        <f>+G56</f>
        <v>2750</v>
      </c>
      <c r="F17" s="14">
        <f t="shared" si="0"/>
        <v>0</v>
      </c>
      <c r="G17" s="8">
        <f t="shared" si="0"/>
        <v>1</v>
      </c>
      <c r="H17" s="17">
        <f>+E17*F17</f>
        <v>0</v>
      </c>
      <c r="I17" s="30">
        <f>+E17*G17</f>
        <v>2750</v>
      </c>
      <c r="J17" s="34">
        <f>SUM(H17:I17)</f>
        <v>2750</v>
      </c>
      <c r="K17" s="9"/>
      <c r="L17" s="107"/>
      <c r="M17" s="263" t="s">
        <v>142</v>
      </c>
      <c r="N17" s="99"/>
      <c r="P17" s="88"/>
    </row>
    <row r="18" spans="2:16" ht="15" x14ac:dyDescent="0.25">
      <c r="B18" s="80"/>
      <c r="C18" s="97" t="s">
        <v>30</v>
      </c>
      <c r="D18" s="94" t="s">
        <v>6</v>
      </c>
      <c r="E18" s="64">
        <f>+G61</f>
        <v>0</v>
      </c>
      <c r="F18" s="18">
        <f t="shared" si="0"/>
        <v>2</v>
      </c>
      <c r="G18" s="19">
        <f t="shared" si="0"/>
        <v>0.5</v>
      </c>
      <c r="H18" s="17">
        <f>+E18*F18</f>
        <v>0</v>
      </c>
      <c r="I18" s="30">
        <f>+E18*G18</f>
        <v>0</v>
      </c>
      <c r="J18" s="34">
        <f>SUM(H18:I18)</f>
        <v>0</v>
      </c>
      <c r="K18" s="9"/>
      <c r="L18" s="107"/>
      <c r="M18" s="81"/>
      <c r="N18" s="99"/>
    </row>
    <row r="19" spans="2:16" ht="15.75" thickBot="1" x14ac:dyDescent="0.3">
      <c r="B19" s="80"/>
      <c r="C19" s="53" t="s">
        <v>9</v>
      </c>
      <c r="D19" s="54"/>
      <c r="E19" s="65"/>
      <c r="F19" s="55"/>
      <c r="G19" s="56"/>
      <c r="H19" s="57">
        <f>SUM(H15:H18)</f>
        <v>0</v>
      </c>
      <c r="I19" s="58">
        <f>SUM(I15:I18)</f>
        <v>3750</v>
      </c>
      <c r="J19" s="59">
        <f>SUM(H19:I19)</f>
        <v>3750</v>
      </c>
      <c r="K19" s="60">
        <f>IF(J19&lt;&gt;0,I19/J19,"n.a.")</f>
        <v>1</v>
      </c>
      <c r="L19" s="110"/>
      <c r="M19" s="81"/>
      <c r="N19" s="99"/>
    </row>
    <row r="20" spans="2:16" ht="4.5" customHeight="1" thickBot="1" x14ac:dyDescent="0.3">
      <c r="B20" s="80"/>
      <c r="C20" s="1"/>
      <c r="D20" s="1"/>
      <c r="E20" s="1"/>
      <c r="F20" s="1"/>
      <c r="G20" s="1"/>
      <c r="H20" s="1"/>
      <c r="I20" s="1"/>
      <c r="J20" s="264"/>
      <c r="K20" s="265"/>
      <c r="L20" s="1"/>
      <c r="M20" s="81"/>
      <c r="N20" s="99"/>
    </row>
    <row r="21" spans="2:16" ht="15.75" thickBot="1" x14ac:dyDescent="0.3">
      <c r="B21" s="80"/>
      <c r="C21" s="66" t="s">
        <v>13</v>
      </c>
      <c r="D21" s="266">
        <f>IF(G50,1,0)</f>
        <v>1</v>
      </c>
      <c r="F21" s="1"/>
      <c r="G21" s="1"/>
      <c r="H21" s="1"/>
      <c r="I21" s="1"/>
      <c r="J21" s="264"/>
      <c r="K21" s="265"/>
      <c r="L21" s="1"/>
      <c r="M21" s="81"/>
      <c r="N21" s="99" t="s">
        <v>47</v>
      </c>
    </row>
    <row r="22" spans="2:16" ht="15" x14ac:dyDescent="0.25">
      <c r="B22" s="80"/>
      <c r="C22" s="20" t="s">
        <v>9</v>
      </c>
      <c r="D22" s="21"/>
      <c r="E22" s="22"/>
      <c r="F22" s="23"/>
      <c r="G22" s="24"/>
      <c r="H22" s="25">
        <f>+H19</f>
        <v>0</v>
      </c>
      <c r="I22" s="31">
        <f>+I19</f>
        <v>3750</v>
      </c>
      <c r="J22" s="35">
        <f>SUM(H22:I22)</f>
        <v>3750</v>
      </c>
      <c r="K22" s="83"/>
      <c r="L22" s="109"/>
      <c r="M22" s="81"/>
      <c r="N22" s="99"/>
    </row>
    <row r="23" spans="2:16" x14ac:dyDescent="0.35">
      <c r="B23" s="80"/>
      <c r="C23" s="61" t="s">
        <v>17</v>
      </c>
      <c r="D23" s="92" t="s">
        <v>5</v>
      </c>
      <c r="E23" s="15">
        <f>+E16*D21</f>
        <v>200</v>
      </c>
      <c r="F23" s="14">
        <f>+F30</f>
        <v>0</v>
      </c>
      <c r="G23" s="8">
        <f>+G30</f>
        <v>1</v>
      </c>
      <c r="H23" s="17">
        <f>+E23*F23</f>
        <v>0</v>
      </c>
      <c r="I23" s="30">
        <f>+E23*G23</f>
        <v>200</v>
      </c>
      <c r="J23" s="34">
        <f>SUM(H23:I23)</f>
        <v>200</v>
      </c>
      <c r="K23" s="84"/>
      <c r="L23" s="107"/>
      <c r="M23" s="81"/>
      <c r="N23" s="99"/>
      <c r="P23" s="2"/>
    </row>
    <row r="24" spans="2:16" ht="15" thickBot="1" x14ac:dyDescent="0.4">
      <c r="B24" s="80"/>
      <c r="C24" s="62" t="s">
        <v>18</v>
      </c>
      <c r="D24" s="95" t="s">
        <v>6</v>
      </c>
      <c r="E24" s="26">
        <f>+E23</f>
        <v>200</v>
      </c>
      <c r="F24" s="27">
        <f>+F32</f>
        <v>2</v>
      </c>
      <c r="G24" s="28">
        <f>+G32</f>
        <v>0.5</v>
      </c>
      <c r="H24" s="29">
        <f>-E24*F24</f>
        <v>-400</v>
      </c>
      <c r="I24" s="32">
        <f>-E24*G24</f>
        <v>-100</v>
      </c>
      <c r="J24" s="36">
        <f>SUM(H24:I24)</f>
        <v>-500</v>
      </c>
      <c r="K24" s="85"/>
      <c r="L24" s="107"/>
      <c r="M24" s="263" t="s">
        <v>143</v>
      </c>
      <c r="N24" s="99"/>
    </row>
    <row r="25" spans="2:16" x14ac:dyDescent="0.35">
      <c r="B25" s="80"/>
      <c r="C25" s="123" t="s">
        <v>14</v>
      </c>
      <c r="D25" s="124"/>
      <c r="E25" s="39"/>
      <c r="F25" s="40"/>
      <c r="G25" s="41"/>
      <c r="H25" s="42">
        <f>SUM(H21:H24)</f>
        <v>-400</v>
      </c>
      <c r="I25" s="43">
        <f>SUM(I21:I24)</f>
        <v>3850</v>
      </c>
      <c r="J25" s="44">
        <f>SUM(H25:I25)</f>
        <v>3450</v>
      </c>
      <c r="K25" s="86">
        <f>IF(J25&lt;&gt;0,I25/J25,"n.a.")</f>
        <v>1.1159420289855073</v>
      </c>
      <c r="L25" s="109"/>
      <c r="M25" s="81"/>
      <c r="N25" s="99"/>
      <c r="P25" s="2"/>
    </row>
    <row r="26" spans="2:16" ht="15" thickBot="1" x14ac:dyDescent="0.4">
      <c r="B26" s="80"/>
      <c r="C26" s="45" t="s">
        <v>15</v>
      </c>
      <c r="D26" s="46"/>
      <c r="E26" s="47">
        <f>+E16-E24</f>
        <v>0</v>
      </c>
      <c r="F26" s="48">
        <f>+F16</f>
        <v>0</v>
      </c>
      <c r="G26" s="49">
        <f>+G16</f>
        <v>1</v>
      </c>
      <c r="H26" s="50">
        <f>-E26*F26</f>
        <v>0</v>
      </c>
      <c r="I26" s="51">
        <f>+E26*G26</f>
        <v>0</v>
      </c>
      <c r="J26" s="52">
        <f>SUM(H26:I26)</f>
        <v>0</v>
      </c>
      <c r="K26" s="87" t="str">
        <f>IF(J26&lt;&gt;0,I26/J26,"n.a.")</f>
        <v>n.a.</v>
      </c>
      <c r="L26" s="109"/>
      <c r="M26" s="267"/>
      <c r="N26" s="99"/>
    </row>
    <row r="27" spans="2:16" ht="3.75" customHeight="1" x14ac:dyDescent="0.35">
      <c r="B27" s="80"/>
      <c r="C27" s="1"/>
      <c r="D27" s="1"/>
      <c r="E27" s="1"/>
      <c r="F27" s="1"/>
      <c r="G27" s="1"/>
      <c r="H27" s="1"/>
      <c r="I27" s="1"/>
      <c r="J27" s="1"/>
      <c r="K27" s="1"/>
      <c r="L27" s="1"/>
      <c r="M27" s="81"/>
      <c r="N27" s="99"/>
    </row>
    <row r="28" spans="2:16" ht="15" thickBot="1" x14ac:dyDescent="0.4">
      <c r="B28" s="80"/>
      <c r="C28" s="1"/>
      <c r="D28" s="1"/>
      <c r="E28" s="1"/>
      <c r="F28" s="1"/>
      <c r="G28" s="1"/>
      <c r="H28" s="1"/>
      <c r="I28" s="1"/>
      <c r="J28" s="1"/>
      <c r="K28" s="1"/>
      <c r="L28" s="1"/>
      <c r="M28" s="81"/>
      <c r="N28" s="99"/>
    </row>
    <row r="29" spans="2:16" x14ac:dyDescent="0.35">
      <c r="B29" s="80"/>
      <c r="C29" s="69" t="s">
        <v>20</v>
      </c>
      <c r="D29" s="70"/>
      <c r="E29" s="71"/>
      <c r="F29" s="12" t="s">
        <v>10</v>
      </c>
      <c r="G29" s="5" t="s">
        <v>11</v>
      </c>
      <c r="H29" s="72" t="s">
        <v>21</v>
      </c>
      <c r="I29" s="1"/>
      <c r="J29" s="1"/>
      <c r="K29" s="1"/>
      <c r="L29" s="1"/>
      <c r="M29" s="81"/>
      <c r="N29" s="99"/>
    </row>
    <row r="30" spans="2:16" x14ac:dyDescent="0.35">
      <c r="B30" s="80"/>
      <c r="C30" s="73" t="s">
        <v>23</v>
      </c>
      <c r="D30" s="68"/>
      <c r="E30" s="268" t="s">
        <v>5</v>
      </c>
      <c r="F30" s="269">
        <v>0</v>
      </c>
      <c r="G30" s="270">
        <v>1</v>
      </c>
      <c r="H30" s="271">
        <f>+G30+F30</f>
        <v>1</v>
      </c>
      <c r="I30" s="1"/>
      <c r="J30" s="1"/>
      <c r="K30" s="1"/>
      <c r="L30" s="1"/>
      <c r="M30" s="81"/>
      <c r="N30" s="99" t="s">
        <v>144</v>
      </c>
    </row>
    <row r="31" spans="2:16" x14ac:dyDescent="0.35">
      <c r="B31" s="80"/>
      <c r="C31" s="89" t="s">
        <v>28</v>
      </c>
      <c r="D31" s="90"/>
      <c r="E31" s="272" t="s">
        <v>29</v>
      </c>
      <c r="F31" s="273">
        <v>0</v>
      </c>
      <c r="G31" s="274">
        <v>1</v>
      </c>
      <c r="H31" s="271">
        <f>+G31+F31</f>
        <v>1</v>
      </c>
      <c r="I31" s="1"/>
      <c r="J31" s="1"/>
      <c r="K31" s="1"/>
      <c r="L31" s="1"/>
      <c r="M31" s="81"/>
      <c r="N31" s="99" t="s">
        <v>144</v>
      </c>
    </row>
    <row r="32" spans="2:16" ht="15" thickBot="1" x14ac:dyDescent="0.4">
      <c r="B32" s="80"/>
      <c r="C32" s="74" t="s">
        <v>24</v>
      </c>
      <c r="D32" s="75"/>
      <c r="E32" s="275" t="s">
        <v>6</v>
      </c>
      <c r="F32" s="276">
        <v>2</v>
      </c>
      <c r="G32" s="277">
        <v>0.5</v>
      </c>
      <c r="H32" s="278">
        <f>+G32+F32</f>
        <v>2.5</v>
      </c>
      <c r="I32" s="1"/>
      <c r="J32" s="1"/>
      <c r="K32" s="1"/>
      <c r="L32" s="1"/>
      <c r="M32" s="81"/>
      <c r="N32" s="99" t="s">
        <v>144</v>
      </c>
    </row>
    <row r="33" spans="2:14" ht="15" thickBot="1" x14ac:dyDescent="0.4">
      <c r="B33" s="77"/>
      <c r="C33" s="78"/>
      <c r="D33" s="78"/>
      <c r="E33" s="78"/>
      <c r="F33" s="78"/>
      <c r="G33" s="78"/>
      <c r="H33" s="78"/>
      <c r="I33" s="78"/>
      <c r="J33" s="78"/>
      <c r="K33" s="78"/>
      <c r="L33" s="78"/>
      <c r="M33" s="82"/>
      <c r="N33" s="99"/>
    </row>
    <row r="34" spans="2:14" ht="6.75" customHeight="1" thickBot="1" x14ac:dyDescent="0.4">
      <c r="B34" s="78"/>
      <c r="C34" s="78"/>
      <c r="D34" s="78"/>
      <c r="E34" s="78"/>
      <c r="F34" s="78"/>
      <c r="G34" s="78"/>
      <c r="H34" s="78"/>
      <c r="I34" s="78"/>
      <c r="J34" s="78"/>
      <c r="K34" s="78"/>
      <c r="L34" s="78"/>
      <c r="M34" s="78"/>
      <c r="N34" s="99"/>
    </row>
    <row r="35" spans="2:14" x14ac:dyDescent="0.35">
      <c r="B35" s="279"/>
      <c r="C35" s="280"/>
      <c r="D35" s="280"/>
      <c r="E35" s="280"/>
      <c r="F35" s="280"/>
      <c r="G35" s="280"/>
      <c r="H35" s="280"/>
      <c r="I35" s="280"/>
      <c r="J35" s="280"/>
      <c r="K35" s="280"/>
      <c r="L35" s="280"/>
      <c r="M35" s="281"/>
      <c r="N35" s="99"/>
    </row>
    <row r="36" spans="2:14" x14ac:dyDescent="0.35">
      <c r="B36" s="282"/>
      <c r="C36" s="283"/>
      <c r="D36" s="283"/>
      <c r="E36" s="283"/>
      <c r="F36" s="283"/>
      <c r="G36" s="283"/>
      <c r="H36" s="283"/>
      <c r="I36" s="283"/>
      <c r="J36" s="283"/>
      <c r="K36" s="283"/>
      <c r="L36" s="283"/>
      <c r="M36" s="284"/>
      <c r="N36" s="99"/>
    </row>
    <row r="37" spans="2:14" x14ac:dyDescent="0.35">
      <c r="B37" s="282"/>
      <c r="C37" s="283"/>
      <c r="D37" s="283"/>
      <c r="E37" s="283"/>
      <c r="F37" s="283"/>
      <c r="G37" s="283"/>
      <c r="H37" s="283"/>
      <c r="I37" s="283"/>
      <c r="J37" s="283"/>
      <c r="K37" s="283"/>
      <c r="L37" s="283"/>
      <c r="M37" s="284"/>
      <c r="N37" s="99"/>
    </row>
    <row r="38" spans="2:14" x14ac:dyDescent="0.35">
      <c r="B38" s="282"/>
      <c r="C38" s="283"/>
      <c r="D38" s="283"/>
      <c r="E38" s="283"/>
      <c r="F38" s="283"/>
      <c r="G38" s="283"/>
      <c r="H38" s="283"/>
      <c r="I38" s="283"/>
      <c r="J38" s="283"/>
      <c r="K38" s="283"/>
      <c r="L38" s="283"/>
      <c r="M38" s="284"/>
    </row>
    <row r="39" spans="2:14" x14ac:dyDescent="0.35">
      <c r="B39" s="282"/>
      <c r="C39" s="283"/>
      <c r="D39" s="283"/>
      <c r="E39" s="283"/>
      <c r="F39" s="283"/>
      <c r="G39" s="283"/>
      <c r="H39" s="283"/>
      <c r="I39" s="283"/>
      <c r="J39" s="283"/>
      <c r="K39" s="283"/>
      <c r="L39" s="283"/>
      <c r="M39" s="284"/>
    </row>
    <row r="40" spans="2:14" x14ac:dyDescent="0.35">
      <c r="B40" s="282"/>
      <c r="C40" s="283"/>
      <c r="D40" s="283"/>
      <c r="E40" s="283"/>
      <c r="F40" s="283"/>
      <c r="G40" s="283"/>
      <c r="H40" s="283"/>
      <c r="I40" s="283"/>
      <c r="J40" s="283"/>
      <c r="K40" s="283"/>
      <c r="L40" s="283"/>
      <c r="M40" s="284"/>
    </row>
    <row r="41" spans="2:14" ht="15" thickBot="1" x14ac:dyDescent="0.4">
      <c r="B41" s="285"/>
      <c r="C41" s="286"/>
      <c r="D41" s="286"/>
      <c r="E41" s="286"/>
      <c r="F41" s="286"/>
      <c r="G41" s="286"/>
      <c r="H41" s="286"/>
      <c r="I41" s="286"/>
      <c r="J41" s="286"/>
      <c r="K41" s="286"/>
      <c r="L41" s="286"/>
      <c r="M41" s="287"/>
    </row>
    <row r="49" spans="3:10" x14ac:dyDescent="0.35">
      <c r="C49" s="296" t="s">
        <v>145</v>
      </c>
      <c r="D49" s="290"/>
      <c r="E49" s="290"/>
      <c r="F49" s="290"/>
      <c r="G49" s="290"/>
      <c r="H49" s="290"/>
      <c r="I49" s="290"/>
      <c r="J49" s="290"/>
    </row>
    <row r="50" spans="3:10" x14ac:dyDescent="0.35">
      <c r="C50" s="290" t="s">
        <v>146</v>
      </c>
      <c r="D50" s="290"/>
      <c r="E50" s="297"/>
      <c r="F50" s="297"/>
      <c r="G50" s="313" t="b">
        <v>1</v>
      </c>
      <c r="H50" s="313"/>
      <c r="I50" s="290"/>
      <c r="J50" s="290"/>
    </row>
    <row r="51" spans="3:10" x14ac:dyDescent="0.35">
      <c r="C51" s="290" t="s">
        <v>26</v>
      </c>
      <c r="D51" s="290"/>
      <c r="E51" s="290"/>
      <c r="F51" s="291">
        <f>+G51/100</f>
        <v>3.75</v>
      </c>
      <c r="G51" s="288">
        <v>375</v>
      </c>
      <c r="H51" s="290"/>
      <c r="I51" s="290"/>
      <c r="J51" s="290"/>
    </row>
    <row r="52" spans="3:10" x14ac:dyDescent="0.35">
      <c r="C52" s="290" t="s">
        <v>42</v>
      </c>
      <c r="D52" s="290"/>
      <c r="E52" s="290"/>
      <c r="F52" s="290" t="s">
        <v>1</v>
      </c>
      <c r="G52" s="122">
        <v>3000</v>
      </c>
      <c r="H52" s="290" t="str">
        <f>TEXT(G52,"#.##0")&amp;" "&amp;F52</f>
        <v>3.000 kWh</v>
      </c>
      <c r="I52" s="290"/>
      <c r="J52" s="290"/>
    </row>
    <row r="53" spans="3:10" x14ac:dyDescent="0.35">
      <c r="C53" s="290" t="s">
        <v>44</v>
      </c>
      <c r="D53" s="290"/>
      <c r="E53" s="290"/>
      <c r="F53" s="293">
        <f>+G53/100</f>
        <v>0.8</v>
      </c>
      <c r="G53" s="289">
        <v>80</v>
      </c>
      <c r="H53" s="290" t="str">
        <f>TEXT(F53,"0 %")</f>
        <v>80 %</v>
      </c>
      <c r="I53" s="290"/>
      <c r="J53" s="290"/>
    </row>
    <row r="54" spans="3:10" x14ac:dyDescent="0.35">
      <c r="C54" s="290" t="s">
        <v>43</v>
      </c>
      <c r="D54" s="290"/>
      <c r="E54" s="290"/>
      <c r="F54" s="290" t="s">
        <v>1</v>
      </c>
      <c r="G54" s="292">
        <f>+G52/F53</f>
        <v>3750</v>
      </c>
      <c r="H54" s="290" t="str">
        <f>"Heat "&amp;TEXT(G54,"#.##0")&amp;" "&amp;F54</f>
        <v>Heat 3.750 kWh</v>
      </c>
      <c r="I54" s="290"/>
      <c r="J54" s="290"/>
    </row>
    <row r="55" spans="3:10" x14ac:dyDescent="0.35">
      <c r="C55" s="290" t="s">
        <v>0</v>
      </c>
      <c r="D55" s="290"/>
      <c r="E55" s="290"/>
      <c r="F55" s="290" t="s">
        <v>1</v>
      </c>
      <c r="G55" s="294">
        <f>+ROUND(G54/F51,0)</f>
        <v>1000</v>
      </c>
      <c r="H55" s="290" t="str">
        <f>TEXT(G55,"#.##0")&amp;" "&amp;F55</f>
        <v>1.000 kWh</v>
      </c>
      <c r="I55" s="290"/>
      <c r="J55" s="290"/>
    </row>
    <row r="56" spans="3:10" x14ac:dyDescent="0.35">
      <c r="C56" s="290" t="s">
        <v>27</v>
      </c>
      <c r="D56" s="290"/>
      <c r="E56" s="290"/>
      <c r="F56" s="290" t="s">
        <v>1</v>
      </c>
      <c r="G56" s="294">
        <f>+G54-G55</f>
        <v>2750</v>
      </c>
      <c r="H56" s="290" t="str">
        <f>TEXT(G56,"#.##0")&amp;" "&amp;F56</f>
        <v>2.750 kWh</v>
      </c>
      <c r="I56" s="290"/>
      <c r="J56" s="290"/>
    </row>
    <row r="57" spans="3:10" x14ac:dyDescent="0.35">
      <c r="C57" s="290"/>
      <c r="D57" s="290"/>
      <c r="E57" s="290"/>
      <c r="F57" s="290"/>
      <c r="G57" s="294"/>
      <c r="H57" s="290"/>
      <c r="I57" s="290"/>
      <c r="J57" s="290"/>
    </row>
    <row r="58" spans="3:10" x14ac:dyDescent="0.35">
      <c r="C58" s="290" t="s">
        <v>2</v>
      </c>
      <c r="D58" s="290"/>
      <c r="E58" s="290"/>
      <c r="F58" s="290" t="s">
        <v>1</v>
      </c>
      <c r="G58" s="122">
        <v>1200</v>
      </c>
      <c r="H58" s="290" t="str">
        <f t="shared" ref="H58:H61" si="1">G58&amp;" "&amp;F58</f>
        <v>1200 kWh</v>
      </c>
      <c r="I58" s="290"/>
      <c r="J58" s="290"/>
    </row>
    <row r="59" spans="3:10" x14ac:dyDescent="0.35">
      <c r="C59" s="290" t="s">
        <v>7</v>
      </c>
      <c r="D59" s="290"/>
      <c r="E59" s="290"/>
      <c r="F59" s="290" t="s">
        <v>1</v>
      </c>
      <c r="G59" s="294">
        <f>MAX(G58-G55,0)</f>
        <v>200</v>
      </c>
      <c r="H59" s="290" t="str">
        <f t="shared" si="1"/>
        <v>200 kWh</v>
      </c>
      <c r="I59" s="290"/>
      <c r="J59" s="290"/>
    </row>
    <row r="60" spans="3:10" x14ac:dyDescent="0.35">
      <c r="C60" s="290" t="s">
        <v>4</v>
      </c>
      <c r="D60" s="290"/>
      <c r="E60" s="290"/>
      <c r="F60" s="290" t="s">
        <v>1</v>
      </c>
      <c r="G60" s="294">
        <f>+G58-G59</f>
        <v>1000</v>
      </c>
      <c r="H60" s="290" t="str">
        <f t="shared" si="1"/>
        <v>1000 kWh</v>
      </c>
      <c r="I60" s="290"/>
      <c r="J60" s="290"/>
    </row>
    <row r="61" spans="3:10" x14ac:dyDescent="0.35">
      <c r="C61" s="290" t="s">
        <v>3</v>
      </c>
      <c r="D61" s="290"/>
      <c r="E61" s="290"/>
      <c r="F61" s="290" t="s">
        <v>1</v>
      </c>
      <c r="G61" s="294">
        <f>MAX(G55-G58,0)</f>
        <v>0</v>
      </c>
      <c r="H61" s="290" t="str">
        <f t="shared" si="1"/>
        <v>0 kWh</v>
      </c>
      <c r="I61" s="290"/>
      <c r="J61" s="290"/>
    </row>
    <row r="62" spans="3:10" x14ac:dyDescent="0.35">
      <c r="C62" s="290"/>
      <c r="D62" s="290"/>
      <c r="E62" s="290"/>
      <c r="F62" s="290"/>
      <c r="G62" s="290"/>
      <c r="H62" s="290"/>
      <c r="I62" s="290"/>
      <c r="J62" s="290"/>
    </row>
  </sheetData>
  <sheetProtection sheet="1" objects="1" scenarios="1"/>
  <mergeCells count="1">
    <mergeCell ref="G50:H50"/>
  </mergeCells>
  <conditionalFormatting sqref="C23:K24">
    <cfRule type="expression" dxfId="1" priority="1">
      <formula>$G$50=FALSE</formula>
    </cfRule>
  </conditionalFormatting>
  <pageMargins left="0.70866141732283472" right="0.70866141732283472" top="0.74803149606299213" bottom="0.74803149606299213" header="0.31496062992125984" footer="0.31496062992125984"/>
  <pageSetup paperSize="9" scale="98" orientation="portrait" horizontalDpi="300" verticalDpi="300" r:id="rId1"/>
  <drawing r:id="rId2"/>
  <legacyDrawing r:id="rId3"/>
  <mc:AlternateContent xmlns:mc="http://schemas.openxmlformats.org/markup-compatibility/2006">
    <mc:Choice Requires="x14">
      <controls>
        <mc:AlternateContent xmlns:mc="http://schemas.openxmlformats.org/markup-compatibility/2006">
          <mc:Choice Requires="x14">
            <control shapeId="77825" r:id="rId4" name="Spinner 1">
              <controlPr locked="0" defaultSize="0" autoPict="0">
                <anchor moveWithCells="1">
                  <from>
                    <xdr:col>10</xdr:col>
                    <xdr:colOff>203200</xdr:colOff>
                    <xdr:row>1</xdr:row>
                    <xdr:rowOff>107950</xdr:rowOff>
                  </from>
                  <to>
                    <xdr:col>10</xdr:col>
                    <xdr:colOff>438150</xdr:colOff>
                    <xdr:row>3</xdr:row>
                    <xdr:rowOff>12700</xdr:rowOff>
                  </to>
                </anchor>
              </controlPr>
            </control>
          </mc:Choice>
        </mc:AlternateContent>
        <mc:AlternateContent xmlns:mc="http://schemas.openxmlformats.org/markup-compatibility/2006">
          <mc:Choice Requires="x14">
            <control shapeId="77826" r:id="rId5" name="Spinner 2">
              <controlPr locked="0" defaultSize="0" autoPict="0">
                <anchor moveWithCells="1">
                  <from>
                    <xdr:col>2</xdr:col>
                    <xdr:colOff>812800</xdr:colOff>
                    <xdr:row>3</xdr:row>
                    <xdr:rowOff>209550</xdr:rowOff>
                  </from>
                  <to>
                    <xdr:col>2</xdr:col>
                    <xdr:colOff>1047750</xdr:colOff>
                    <xdr:row>5</xdr:row>
                    <xdr:rowOff>19050</xdr:rowOff>
                  </to>
                </anchor>
              </controlPr>
            </control>
          </mc:Choice>
        </mc:AlternateContent>
        <mc:AlternateContent xmlns:mc="http://schemas.openxmlformats.org/markup-compatibility/2006">
          <mc:Choice Requires="x14">
            <control shapeId="77827" r:id="rId6" name="Spinner 3">
              <controlPr locked="0" defaultSize="0" autoPict="0">
                <anchor moveWithCells="1">
                  <from>
                    <xdr:col>9</xdr:col>
                    <xdr:colOff>31750</xdr:colOff>
                    <xdr:row>10</xdr:row>
                    <xdr:rowOff>222250</xdr:rowOff>
                  </from>
                  <to>
                    <xdr:col>9</xdr:col>
                    <xdr:colOff>298450</xdr:colOff>
                    <xdr:row>10</xdr:row>
                    <xdr:rowOff>533400</xdr:rowOff>
                  </to>
                </anchor>
              </controlPr>
            </control>
          </mc:Choice>
        </mc:AlternateContent>
        <mc:AlternateContent xmlns:mc="http://schemas.openxmlformats.org/markup-compatibility/2006">
          <mc:Choice Requires="x14">
            <control shapeId="77828" r:id="rId7" name="Check Box 4">
              <controlPr locked="0" defaultSize="0" autoFill="0" autoLine="0" autoPict="0">
                <anchor moveWithCells="1">
                  <from>
                    <xdr:col>2</xdr:col>
                    <xdr:colOff>946150</xdr:colOff>
                    <xdr:row>19</xdr:row>
                    <xdr:rowOff>38100</xdr:rowOff>
                  </from>
                  <to>
                    <xdr:col>3</xdr:col>
                    <xdr:colOff>69850</xdr:colOff>
                    <xdr:row>20</xdr:row>
                    <xdr:rowOff>190500</xdr:rowOff>
                  </to>
                </anchor>
              </controlPr>
            </control>
          </mc:Choice>
        </mc:AlternateContent>
        <mc:AlternateContent xmlns:mc="http://schemas.openxmlformats.org/markup-compatibility/2006">
          <mc:Choice Requires="x14">
            <control shapeId="77829" r:id="rId8" name="Spinner 5">
              <controlPr locked="0" defaultSize="0" autoPict="0">
                <anchor moveWithCells="1">
                  <from>
                    <xdr:col>10</xdr:col>
                    <xdr:colOff>209550</xdr:colOff>
                    <xdr:row>3</xdr:row>
                    <xdr:rowOff>69850</xdr:rowOff>
                  </from>
                  <to>
                    <xdr:col>10</xdr:col>
                    <xdr:colOff>450850</xdr:colOff>
                    <xdr:row>4</xdr:row>
                    <xdr:rowOff>38100</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N61"/>
  <sheetViews>
    <sheetView zoomScaleNormal="100" workbookViewId="0">
      <selection activeCell="N16" sqref="N16"/>
    </sheetView>
  </sheetViews>
  <sheetFormatPr defaultRowHeight="14.5" x14ac:dyDescent="0.35"/>
  <cols>
    <col min="1" max="1" width="0.7265625" customWidth="1"/>
    <col min="2" max="2" width="5.1796875" customWidth="1"/>
    <col min="3" max="3" width="17.7265625" customWidth="1"/>
    <col min="4" max="4" width="5.26953125" customWidth="1"/>
    <col min="5" max="11" width="8.1796875" customWidth="1"/>
    <col min="12" max="12" width="16.1796875" customWidth="1"/>
    <col min="13" max="13" width="4.453125" customWidth="1"/>
    <col min="14" max="14" width="72.26953125" customWidth="1"/>
  </cols>
  <sheetData>
    <row r="1" spans="2:14" ht="5.25" customHeight="1" thickBot="1" x14ac:dyDescent="0.3"/>
    <row r="2" spans="2:14" ht="14.25" customHeight="1" x14ac:dyDescent="0.25">
      <c r="B2" s="4"/>
      <c r="C2" s="10"/>
      <c r="D2" s="10"/>
      <c r="E2" s="10"/>
      <c r="F2" s="10"/>
      <c r="G2" s="10"/>
      <c r="H2" s="10"/>
      <c r="I2" s="10"/>
      <c r="J2" s="10"/>
      <c r="K2" s="10"/>
      <c r="L2" s="10"/>
      <c r="M2" s="79"/>
      <c r="N2" s="99"/>
    </row>
    <row r="3" spans="2:14" ht="14.25" customHeight="1" x14ac:dyDescent="0.25">
      <c r="B3" s="80"/>
      <c r="C3" s="108"/>
      <c r="D3" s="108"/>
      <c r="E3" s="108"/>
      <c r="F3" s="108"/>
      <c r="G3" s="108"/>
      <c r="H3" s="108"/>
      <c r="I3" s="108"/>
      <c r="J3" s="108"/>
      <c r="K3" s="108"/>
      <c r="L3" s="108"/>
      <c r="M3" s="81"/>
      <c r="N3" s="100" t="s">
        <v>19</v>
      </c>
    </row>
    <row r="4" spans="2:14" ht="14.25" customHeight="1" x14ac:dyDescent="0.25">
      <c r="B4" s="80"/>
      <c r="C4" s="108"/>
      <c r="D4" s="108"/>
      <c r="E4" s="108"/>
      <c r="F4" s="108"/>
      <c r="G4" s="108"/>
      <c r="H4" s="108"/>
      <c r="I4" s="108"/>
      <c r="J4" s="108"/>
      <c r="K4" s="108"/>
      <c r="L4" s="108"/>
      <c r="M4" s="81"/>
      <c r="N4" s="100"/>
    </row>
    <row r="5" spans="2:14" ht="14.25" customHeight="1" x14ac:dyDescent="0.25">
      <c r="B5" s="80"/>
      <c r="C5" s="108"/>
      <c r="D5" s="108"/>
      <c r="E5" s="108"/>
      <c r="F5" s="108"/>
      <c r="G5" s="108"/>
      <c r="H5" s="108"/>
      <c r="I5" s="108"/>
      <c r="J5" s="108"/>
      <c r="K5" s="108"/>
      <c r="L5" s="108"/>
      <c r="M5" s="81"/>
      <c r="N5" s="100" t="s">
        <v>19</v>
      </c>
    </row>
    <row r="6" spans="2:14" ht="15" x14ac:dyDescent="0.25">
      <c r="B6" s="80"/>
      <c r="C6" s="108"/>
      <c r="D6" s="108"/>
      <c r="E6" s="108"/>
      <c r="F6" s="108"/>
      <c r="G6" s="108"/>
      <c r="H6" s="108"/>
      <c r="I6" s="108"/>
      <c r="J6" s="108"/>
      <c r="K6" s="108"/>
      <c r="L6" s="108"/>
      <c r="M6" s="81"/>
      <c r="N6" s="299" t="s">
        <v>147</v>
      </c>
    </row>
    <row r="7" spans="2:14" ht="15" x14ac:dyDescent="0.25">
      <c r="B7" s="80"/>
      <c r="C7" s="108"/>
      <c r="D7" s="108"/>
      <c r="E7" s="108"/>
      <c r="F7" s="108"/>
      <c r="G7" s="108"/>
      <c r="H7" s="108"/>
      <c r="I7" s="108"/>
      <c r="J7" s="108"/>
      <c r="K7" s="108"/>
      <c r="L7" s="108"/>
      <c r="M7" s="81"/>
      <c r="N7" s="300" t="s">
        <v>148</v>
      </c>
    </row>
    <row r="8" spans="2:14" ht="15" x14ac:dyDescent="0.25">
      <c r="B8" s="80"/>
      <c r="C8" s="108"/>
      <c r="D8" s="108"/>
      <c r="E8" s="108"/>
      <c r="F8" s="108"/>
      <c r="G8" s="108"/>
      <c r="H8" s="108"/>
      <c r="I8" s="108"/>
      <c r="J8" s="108"/>
      <c r="K8" s="108"/>
      <c r="L8" s="108"/>
      <c r="M8" s="81"/>
      <c r="N8" s="100" t="s">
        <v>19</v>
      </c>
    </row>
    <row r="9" spans="2:14" ht="15" x14ac:dyDescent="0.25">
      <c r="B9" s="80"/>
      <c r="C9" s="108"/>
      <c r="D9" s="108"/>
      <c r="E9" s="108"/>
      <c r="F9" s="108"/>
      <c r="G9" s="108"/>
      <c r="H9" s="108"/>
      <c r="I9" s="108"/>
      <c r="J9" s="108"/>
      <c r="K9" s="108"/>
      <c r="L9" s="108"/>
      <c r="M9" s="81"/>
      <c r="N9" s="99"/>
    </row>
    <row r="10" spans="2:14" ht="15" x14ac:dyDescent="0.25">
      <c r="B10" s="80"/>
      <c r="C10" s="108"/>
      <c r="D10" s="108"/>
      <c r="E10" s="108"/>
      <c r="F10" s="108"/>
      <c r="G10" s="108"/>
      <c r="H10" s="108"/>
      <c r="I10" s="108"/>
      <c r="J10" s="108"/>
      <c r="K10" s="108"/>
      <c r="L10" s="108"/>
      <c r="M10" s="81"/>
      <c r="N10" s="99"/>
    </row>
    <row r="11" spans="2:14" ht="15" x14ac:dyDescent="0.25">
      <c r="B11" s="80"/>
      <c r="C11" s="108"/>
      <c r="D11" s="108"/>
      <c r="E11" s="108"/>
      <c r="F11" s="108"/>
      <c r="G11" s="108"/>
      <c r="H11" s="108"/>
      <c r="I11" s="108"/>
      <c r="J11" s="108"/>
      <c r="K11" s="108"/>
      <c r="L11" s="108"/>
      <c r="M11" s="81"/>
      <c r="N11" s="99"/>
    </row>
    <row r="12" spans="2:14" ht="15" x14ac:dyDescent="0.25">
      <c r="B12" s="80"/>
      <c r="C12" s="108"/>
      <c r="D12" s="108"/>
      <c r="E12" s="108"/>
      <c r="F12" s="108"/>
      <c r="G12" s="108"/>
      <c r="H12" s="108"/>
      <c r="I12" s="108"/>
      <c r="J12" s="108"/>
      <c r="K12" s="108"/>
      <c r="L12" s="108"/>
      <c r="M12" s="81"/>
      <c r="N12" s="99"/>
    </row>
    <row r="13" spans="2:14" ht="15" x14ac:dyDescent="0.25">
      <c r="B13" s="80"/>
      <c r="C13" s="108"/>
      <c r="D13" s="108"/>
      <c r="E13" s="108"/>
      <c r="F13" s="108"/>
      <c r="G13" s="108"/>
      <c r="H13" s="108"/>
      <c r="I13" s="108"/>
      <c r="J13" s="108"/>
      <c r="K13" s="108"/>
      <c r="L13" s="108"/>
      <c r="M13" s="81"/>
      <c r="N13" s="99"/>
    </row>
    <row r="14" spans="2:14" ht="15" x14ac:dyDescent="0.25">
      <c r="B14" s="80"/>
      <c r="C14" s="108"/>
      <c r="D14" s="108"/>
      <c r="E14" s="108"/>
      <c r="F14" s="108"/>
      <c r="G14" s="108"/>
      <c r="H14" s="108"/>
      <c r="I14" s="108"/>
      <c r="J14" s="108"/>
      <c r="K14" s="108"/>
      <c r="L14" s="108"/>
      <c r="M14" s="81"/>
      <c r="N14" s="99"/>
    </row>
    <row r="15" spans="2:14" ht="15" x14ac:dyDescent="0.25">
      <c r="B15" s="80"/>
      <c r="C15" s="108"/>
      <c r="D15" s="108"/>
      <c r="E15" s="108"/>
      <c r="F15" s="108"/>
      <c r="G15" s="108"/>
      <c r="H15" s="108"/>
      <c r="I15" s="108"/>
      <c r="J15" s="108"/>
      <c r="K15" s="108"/>
      <c r="L15" s="108"/>
      <c r="M15" s="81"/>
      <c r="N15" s="100"/>
    </row>
    <row r="16" spans="2:14" ht="15" x14ac:dyDescent="0.25">
      <c r="B16" s="80"/>
      <c r="C16" s="108"/>
      <c r="D16" s="108"/>
      <c r="E16" s="108"/>
      <c r="F16" s="108"/>
      <c r="G16" s="108"/>
      <c r="H16" s="108"/>
      <c r="I16" s="108"/>
      <c r="J16" s="108"/>
      <c r="K16" s="108"/>
      <c r="L16" s="108"/>
      <c r="M16" s="81"/>
      <c r="N16" s="99"/>
    </row>
    <row r="17" spans="2:14" ht="4.5" customHeight="1" thickBot="1" x14ac:dyDescent="0.3">
      <c r="B17" s="80"/>
      <c r="C17" s="108"/>
      <c r="D17" s="108"/>
      <c r="E17" s="108"/>
      <c r="F17" s="108"/>
      <c r="G17" s="108"/>
      <c r="H17" s="108"/>
      <c r="I17" s="108"/>
      <c r="J17" s="108"/>
      <c r="K17" s="108"/>
      <c r="L17" s="108"/>
      <c r="M17" s="81"/>
      <c r="N17" s="99"/>
    </row>
    <row r="18" spans="2:14" ht="15.75" thickTop="1" x14ac:dyDescent="0.25">
      <c r="B18" s="80"/>
      <c r="C18" s="4"/>
      <c r="D18" s="10"/>
      <c r="E18" s="125" t="s">
        <v>16</v>
      </c>
      <c r="F18" s="12" t="s">
        <v>36</v>
      </c>
      <c r="G18" s="126" t="s">
        <v>37</v>
      </c>
      <c r="H18" s="127" t="s">
        <v>38</v>
      </c>
      <c r="I18" s="5" t="s">
        <v>39</v>
      </c>
      <c r="J18" s="128" t="s">
        <v>22</v>
      </c>
      <c r="K18" s="129" t="s">
        <v>8</v>
      </c>
      <c r="L18" s="108"/>
      <c r="M18" s="81"/>
      <c r="N18" s="99"/>
    </row>
    <row r="19" spans="2:14" ht="15" x14ac:dyDescent="0.25">
      <c r="B19" s="80"/>
      <c r="C19" s="6"/>
      <c r="D19" s="11"/>
      <c r="E19" s="63" t="s">
        <v>1</v>
      </c>
      <c r="F19" s="13"/>
      <c r="G19" s="7"/>
      <c r="H19" s="16" t="s">
        <v>1</v>
      </c>
      <c r="I19" s="3" t="s">
        <v>1</v>
      </c>
      <c r="J19" s="33" t="s">
        <v>1</v>
      </c>
      <c r="K19" s="9"/>
      <c r="L19" s="108"/>
      <c r="M19" s="81"/>
      <c r="N19" s="99"/>
    </row>
    <row r="20" spans="2:14" ht="15" x14ac:dyDescent="0.25">
      <c r="B20" s="80"/>
      <c r="C20" s="96" t="s">
        <v>30</v>
      </c>
      <c r="D20" s="130" t="s">
        <v>5</v>
      </c>
      <c r="E20" s="64">
        <f>+G57</f>
        <v>1000</v>
      </c>
      <c r="F20" s="18">
        <f>+F34</f>
        <v>0</v>
      </c>
      <c r="G20" s="19">
        <f>+G34</f>
        <v>1</v>
      </c>
      <c r="H20" s="17">
        <f>+E20*F20</f>
        <v>0</v>
      </c>
      <c r="I20" s="30">
        <f>+E20*G20</f>
        <v>1000</v>
      </c>
      <c r="J20" s="34">
        <f>+I20+H20</f>
        <v>1000</v>
      </c>
      <c r="K20" s="148">
        <f>IF(J20&lt;&gt;0,I20/J20,"n.a.")</f>
        <v>1</v>
      </c>
      <c r="L20" s="107"/>
      <c r="M20" s="81"/>
      <c r="N20" s="99"/>
    </row>
    <row r="21" spans="2:14" ht="15" x14ac:dyDescent="0.25">
      <c r="B21" s="80"/>
      <c r="C21" s="61" t="s">
        <v>31</v>
      </c>
      <c r="D21" s="131" t="s">
        <v>5</v>
      </c>
      <c r="E21" s="64">
        <f>+G58</f>
        <v>750</v>
      </c>
      <c r="F21" s="14">
        <f t="shared" ref="F21:G23" si="0">+F34</f>
        <v>0</v>
      </c>
      <c r="G21" s="8">
        <f t="shared" si="0"/>
        <v>1</v>
      </c>
      <c r="H21" s="17">
        <f>-E21*F21</f>
        <v>0</v>
      </c>
      <c r="I21" s="30">
        <f>-E21*G21</f>
        <v>-750</v>
      </c>
      <c r="J21" s="34">
        <f>+I21+H21</f>
        <v>-750</v>
      </c>
      <c r="K21" s="148">
        <f>IF(J21&lt;&gt;0,I21/J21,"n.a.")</f>
        <v>1</v>
      </c>
      <c r="L21" s="107"/>
      <c r="M21" s="81"/>
      <c r="N21" s="99"/>
    </row>
    <row r="22" spans="2:14" ht="15" x14ac:dyDescent="0.25">
      <c r="B22" s="80"/>
      <c r="C22" s="97" t="s">
        <v>30</v>
      </c>
      <c r="D22" s="132" t="s">
        <v>6</v>
      </c>
      <c r="E22" s="64">
        <f>+G59</f>
        <v>0</v>
      </c>
      <c r="F22" s="18">
        <f t="shared" si="0"/>
        <v>2</v>
      </c>
      <c r="G22" s="19">
        <f t="shared" si="0"/>
        <v>0.5</v>
      </c>
      <c r="H22" s="17">
        <f>+E22*F22</f>
        <v>0</v>
      </c>
      <c r="I22" s="30">
        <f>+E22*G22</f>
        <v>0</v>
      </c>
      <c r="J22" s="34">
        <f>+I22+H22</f>
        <v>0</v>
      </c>
      <c r="K22" s="148" t="str">
        <f>IF(J22&lt;&gt;0,I22/J22,"n.a.")</f>
        <v>n.a.</v>
      </c>
      <c r="L22" s="150" t="s">
        <v>49</v>
      </c>
      <c r="M22" s="81"/>
      <c r="N22" s="99"/>
    </row>
    <row r="23" spans="2:14" ht="15" x14ac:dyDescent="0.25">
      <c r="B23" s="80"/>
      <c r="C23" s="133" t="s">
        <v>30</v>
      </c>
      <c r="D23" s="134" t="s">
        <v>40</v>
      </c>
      <c r="E23" s="135">
        <f>+G55</f>
        <v>3750</v>
      </c>
      <c r="F23" s="136">
        <f t="shared" si="0"/>
        <v>1.1000000000000001</v>
      </c>
      <c r="G23" s="137">
        <f t="shared" si="0"/>
        <v>0</v>
      </c>
      <c r="H23" s="17">
        <f>+E23*F23</f>
        <v>4125</v>
      </c>
      <c r="I23" s="30">
        <f>+E23*G23</f>
        <v>0</v>
      </c>
      <c r="J23" s="34">
        <f>+I23+H23</f>
        <v>4125</v>
      </c>
      <c r="K23" s="148">
        <f>IF(J23&lt;&gt;0,I23/J23,"n.a.")</f>
        <v>0</v>
      </c>
      <c r="L23" s="107"/>
      <c r="M23" s="305"/>
      <c r="N23" s="99"/>
    </row>
    <row r="24" spans="2:14" ht="15.75" thickBot="1" x14ac:dyDescent="0.3">
      <c r="B24" s="80"/>
      <c r="C24" s="53" t="s">
        <v>9</v>
      </c>
      <c r="D24" s="54"/>
      <c r="E24" s="65"/>
      <c r="F24" s="55"/>
      <c r="G24" s="56"/>
      <c r="H24" s="57">
        <f>SUM(H20:H23)</f>
        <v>4125</v>
      </c>
      <c r="I24" s="58">
        <f>SUM(I20:I23)</f>
        <v>250</v>
      </c>
      <c r="J24" s="59">
        <f>+I24+H24</f>
        <v>4375</v>
      </c>
      <c r="K24" s="60">
        <f>IF(J24&lt;&gt;0,I24/J24,"n.a.")</f>
        <v>5.7142857142857141E-2</v>
      </c>
      <c r="L24" s="107"/>
      <c r="M24" s="81"/>
      <c r="N24" s="99"/>
    </row>
    <row r="25" spans="2:14" ht="4.5" customHeight="1" thickBot="1" x14ac:dyDescent="0.3">
      <c r="B25" s="80"/>
      <c r="C25" s="108"/>
      <c r="D25" s="108"/>
      <c r="E25" s="108"/>
      <c r="F25" s="108"/>
      <c r="G25" s="108"/>
      <c r="H25" s="108"/>
      <c r="I25" s="108"/>
      <c r="J25" s="111"/>
      <c r="K25" s="10"/>
      <c r="L25" s="152"/>
      <c r="M25" s="81"/>
      <c r="N25" s="99"/>
    </row>
    <row r="26" spans="2:14" ht="15.75" customHeight="1" thickBot="1" x14ac:dyDescent="0.4">
      <c r="B26" s="80"/>
      <c r="C26" s="138" t="s">
        <v>13</v>
      </c>
      <c r="D26" s="139">
        <f>IF(F61,1,0)</f>
        <v>1</v>
      </c>
      <c r="E26" s="106"/>
      <c r="F26" s="108"/>
      <c r="G26" s="108"/>
      <c r="H26" s="108"/>
      <c r="I26" s="108"/>
      <c r="J26" s="111"/>
      <c r="K26" s="108"/>
      <c r="L26" s="108"/>
      <c r="M26" s="81"/>
      <c r="N26" s="100" t="s">
        <v>47</v>
      </c>
    </row>
    <row r="27" spans="2:14" x14ac:dyDescent="0.35">
      <c r="B27" s="80"/>
      <c r="C27" s="20" t="s">
        <v>9</v>
      </c>
      <c r="D27" s="21"/>
      <c r="E27" s="22"/>
      <c r="F27" s="23"/>
      <c r="G27" s="24"/>
      <c r="H27" s="25">
        <f>+H24</f>
        <v>4125</v>
      </c>
      <c r="I27" s="31">
        <f>+I24</f>
        <v>250</v>
      </c>
      <c r="J27" s="35">
        <f>+I27+H27</f>
        <v>4375</v>
      </c>
      <c r="K27" s="140"/>
      <c r="L27" s="108"/>
      <c r="M27" s="81"/>
      <c r="N27" s="99"/>
    </row>
    <row r="28" spans="2:14" x14ac:dyDescent="0.35">
      <c r="B28" s="80"/>
      <c r="C28" s="61" t="s">
        <v>17</v>
      </c>
      <c r="D28" s="131" t="s">
        <v>5</v>
      </c>
      <c r="E28" s="15">
        <f>+E21*D26</f>
        <v>750</v>
      </c>
      <c r="F28" s="14">
        <f>+F20</f>
        <v>0</v>
      </c>
      <c r="G28" s="8">
        <f>+G20</f>
        <v>1</v>
      </c>
      <c r="H28" s="17">
        <f>+E28*F28</f>
        <v>0</v>
      </c>
      <c r="I28" s="30">
        <f>+E28*G28</f>
        <v>750</v>
      </c>
      <c r="J28" s="34">
        <f>+I28+H28</f>
        <v>750</v>
      </c>
      <c r="K28" s="9"/>
      <c r="L28" s="109"/>
      <c r="M28" s="81"/>
      <c r="N28" s="99"/>
    </row>
    <row r="29" spans="2:14" ht="15" thickBot="1" x14ac:dyDescent="0.4">
      <c r="B29" s="80"/>
      <c r="C29" s="62" t="s">
        <v>18</v>
      </c>
      <c r="D29" s="141" t="s">
        <v>6</v>
      </c>
      <c r="E29" s="26">
        <f>+E28</f>
        <v>750</v>
      </c>
      <c r="F29" s="27">
        <f>+F22</f>
        <v>2</v>
      </c>
      <c r="G29" s="28">
        <f>+G22</f>
        <v>0.5</v>
      </c>
      <c r="H29" s="29">
        <f>-E29*F29</f>
        <v>-1500</v>
      </c>
      <c r="I29" s="32">
        <f>-E29*G29</f>
        <v>-375</v>
      </c>
      <c r="J29" s="36">
        <f>+I29+H29</f>
        <v>-1875</v>
      </c>
      <c r="K29" s="142"/>
      <c r="L29" s="149" t="s">
        <v>48</v>
      </c>
      <c r="M29" s="81"/>
      <c r="N29" s="99"/>
    </row>
    <row r="30" spans="2:14" x14ac:dyDescent="0.35">
      <c r="B30" s="80"/>
      <c r="C30" s="37" t="s">
        <v>14</v>
      </c>
      <c r="D30" s="38"/>
      <c r="E30" s="39"/>
      <c r="F30" s="40"/>
      <c r="G30" s="41"/>
      <c r="H30" s="42">
        <f>SUM(H26:H29)</f>
        <v>2625</v>
      </c>
      <c r="I30" s="43">
        <f>SUM(I26:I29)</f>
        <v>625</v>
      </c>
      <c r="J30" s="44">
        <f>+I30+H30</f>
        <v>3250</v>
      </c>
      <c r="K30" s="143">
        <f>IF(J30&lt;&gt;0,I30/J30,"n.a.")</f>
        <v>0.19230769230769232</v>
      </c>
      <c r="L30" s="107"/>
      <c r="M30" s="305"/>
      <c r="N30" s="99"/>
    </row>
    <row r="31" spans="2:14" ht="15" thickBot="1" x14ac:dyDescent="0.4">
      <c r="B31" s="80"/>
      <c r="C31" s="45" t="s">
        <v>15</v>
      </c>
      <c r="D31" s="46"/>
      <c r="E31" s="47">
        <f>+E21-E29</f>
        <v>0</v>
      </c>
      <c r="F31" s="48">
        <f>+F21</f>
        <v>0</v>
      </c>
      <c r="G31" s="49">
        <f>+G21</f>
        <v>1</v>
      </c>
      <c r="H31" s="50">
        <f>E31*F31</f>
        <v>0</v>
      </c>
      <c r="I31" s="51">
        <f>E31*G31</f>
        <v>0</v>
      </c>
      <c r="J31" s="52">
        <f>+I31+H31</f>
        <v>0</v>
      </c>
      <c r="K31" s="144"/>
      <c r="L31" s="151">
        <v>4</v>
      </c>
      <c r="M31" s="81"/>
      <c r="N31" s="99"/>
    </row>
    <row r="32" spans="2:14" ht="9.75" customHeight="1" thickBot="1" x14ac:dyDescent="0.4">
      <c r="B32" s="80"/>
      <c r="C32" s="108"/>
      <c r="D32" s="108"/>
      <c r="E32" s="108"/>
      <c r="F32" s="108"/>
      <c r="G32" s="108"/>
      <c r="H32" s="108"/>
      <c r="I32" s="108"/>
      <c r="J32" s="108"/>
      <c r="K32" s="10"/>
      <c r="L32" s="153"/>
      <c r="M32" s="306"/>
      <c r="N32" s="99"/>
    </row>
    <row r="33" spans="2:14" x14ac:dyDescent="0.35">
      <c r="B33" s="80"/>
      <c r="C33" s="69" t="s">
        <v>20</v>
      </c>
      <c r="D33" s="70"/>
      <c r="E33" s="71"/>
      <c r="F33" s="12" t="s">
        <v>10</v>
      </c>
      <c r="G33" s="5" t="s">
        <v>11</v>
      </c>
      <c r="H33" s="72" t="s">
        <v>21</v>
      </c>
      <c r="I33" s="108"/>
      <c r="J33" s="108"/>
      <c r="K33" s="108"/>
      <c r="L33" s="108"/>
      <c r="M33" s="81"/>
      <c r="N33" s="99"/>
    </row>
    <row r="34" spans="2:14" x14ac:dyDescent="0.35">
      <c r="B34" s="80"/>
      <c r="C34" s="73" t="s">
        <v>23</v>
      </c>
      <c r="D34" s="68"/>
      <c r="E34" s="67"/>
      <c r="F34" s="301">
        <v>0</v>
      </c>
      <c r="G34" s="302">
        <v>1</v>
      </c>
      <c r="H34" s="76">
        <f>+G34+F34</f>
        <v>1</v>
      </c>
      <c r="I34" s="108"/>
      <c r="J34" s="108"/>
      <c r="K34" s="108"/>
      <c r="L34" s="108"/>
      <c r="M34" s="81"/>
      <c r="N34" s="100" t="s">
        <v>149</v>
      </c>
    </row>
    <row r="35" spans="2:14" x14ac:dyDescent="0.35">
      <c r="B35" s="80"/>
      <c r="C35" s="73" t="s">
        <v>24</v>
      </c>
      <c r="D35" s="68"/>
      <c r="E35" s="67"/>
      <c r="F35" s="301">
        <v>2</v>
      </c>
      <c r="G35" s="302">
        <v>0.5</v>
      </c>
      <c r="H35" s="76">
        <f>+G35+F35</f>
        <v>2.5</v>
      </c>
      <c r="I35" s="108"/>
      <c r="J35" s="108"/>
      <c r="K35" s="108"/>
      <c r="L35" s="108"/>
      <c r="M35" s="81"/>
      <c r="N35" s="100" t="s">
        <v>150</v>
      </c>
    </row>
    <row r="36" spans="2:14" ht="15" thickBot="1" x14ac:dyDescent="0.4">
      <c r="B36" s="80"/>
      <c r="C36" s="77" t="s">
        <v>153</v>
      </c>
      <c r="D36" s="78"/>
      <c r="E36" s="145"/>
      <c r="F36" s="303">
        <v>1.1000000000000001</v>
      </c>
      <c r="G36" s="304">
        <v>0</v>
      </c>
      <c r="H36" s="146">
        <f>+G36+F36</f>
        <v>1.1000000000000001</v>
      </c>
      <c r="I36" s="108"/>
      <c r="J36" s="108"/>
      <c r="K36" s="108"/>
      <c r="L36" s="108"/>
      <c r="M36" s="81"/>
      <c r="N36" s="100" t="s">
        <v>151</v>
      </c>
    </row>
    <row r="37" spans="2:14" ht="15" thickBot="1" x14ac:dyDescent="0.4">
      <c r="B37" s="77"/>
      <c r="C37" s="78"/>
      <c r="D37" s="78"/>
      <c r="E37" s="78"/>
      <c r="F37" s="78"/>
      <c r="G37" s="78"/>
      <c r="H37" s="78"/>
      <c r="I37" s="78"/>
      <c r="J37" s="78"/>
      <c r="K37" s="78"/>
      <c r="L37" s="78"/>
      <c r="M37" s="82"/>
      <c r="N37" s="298" t="s">
        <v>152</v>
      </c>
    </row>
    <row r="38" spans="2:14" x14ac:dyDescent="0.35">
      <c r="B38" s="108"/>
      <c r="C38" s="108"/>
      <c r="D38" s="108"/>
      <c r="E38" s="108"/>
      <c r="F38" s="108"/>
      <c r="G38" s="108"/>
      <c r="H38" s="108"/>
      <c r="I38" s="108"/>
      <c r="J38" s="108"/>
      <c r="K38" s="108"/>
      <c r="L38" s="108"/>
      <c r="M38" s="1"/>
      <c r="N38" s="99"/>
    </row>
    <row r="39" spans="2:14" ht="15" thickBot="1" x14ac:dyDescent="0.4">
      <c r="B39" s="1"/>
      <c r="C39" s="1"/>
      <c r="D39" s="1"/>
      <c r="E39" s="1"/>
      <c r="F39" s="1"/>
      <c r="G39" s="1"/>
      <c r="H39" s="1"/>
      <c r="I39" s="1"/>
      <c r="J39" s="1"/>
      <c r="K39" s="1"/>
      <c r="L39" s="1"/>
      <c r="M39" s="1"/>
      <c r="N39" s="99"/>
    </row>
    <row r="40" spans="2:14" x14ac:dyDescent="0.35">
      <c r="B40" s="279"/>
      <c r="C40" s="280"/>
      <c r="D40" s="280"/>
      <c r="E40" s="280"/>
      <c r="F40" s="280"/>
      <c r="G40" s="280"/>
      <c r="H40" s="280"/>
      <c r="I40" s="280"/>
      <c r="J40" s="280"/>
      <c r="K40" s="280"/>
      <c r="L40" s="280"/>
      <c r="M40" s="281"/>
      <c r="N40" s="99"/>
    </row>
    <row r="41" spans="2:14" x14ac:dyDescent="0.35">
      <c r="B41" s="282"/>
      <c r="C41" s="283"/>
      <c r="D41" s="283"/>
      <c r="E41" s="283"/>
      <c r="F41" s="283"/>
      <c r="G41" s="283"/>
      <c r="H41" s="283"/>
      <c r="I41" s="283"/>
      <c r="J41" s="283"/>
      <c r="K41" s="283"/>
      <c r="L41" s="283"/>
      <c r="M41" s="284"/>
      <c r="N41" s="99"/>
    </row>
    <row r="42" spans="2:14" x14ac:dyDescent="0.35">
      <c r="B42" s="282"/>
      <c r="C42" s="283"/>
      <c r="D42" s="283"/>
      <c r="E42" s="283"/>
      <c r="F42" s="283"/>
      <c r="G42" s="283"/>
      <c r="H42" s="283"/>
      <c r="I42" s="283"/>
      <c r="J42" s="283"/>
      <c r="K42" s="283"/>
      <c r="L42" s="283"/>
      <c r="M42" s="284"/>
      <c r="N42" s="99"/>
    </row>
    <row r="43" spans="2:14" x14ac:dyDescent="0.35">
      <c r="B43" s="282"/>
      <c r="C43" s="283"/>
      <c r="D43" s="283"/>
      <c r="E43" s="283"/>
      <c r="F43" s="283"/>
      <c r="G43" s="283">
        <v>100</v>
      </c>
      <c r="H43" s="283"/>
      <c r="I43" s="283"/>
      <c r="J43" s="283"/>
      <c r="K43" s="283"/>
      <c r="L43" s="283"/>
      <c r="M43" s="284"/>
      <c r="N43" s="99"/>
    </row>
    <row r="44" spans="2:14" ht="15" thickBot="1" x14ac:dyDescent="0.4">
      <c r="B44" s="285"/>
      <c r="C44" s="286"/>
      <c r="D44" s="286"/>
      <c r="E44" s="286"/>
      <c r="F44" s="286"/>
      <c r="G44" s="286"/>
      <c r="H44" s="286"/>
      <c r="I44" s="286"/>
      <c r="J44" s="286"/>
      <c r="K44" s="286"/>
      <c r="L44" s="286"/>
      <c r="M44" s="287"/>
      <c r="N44" s="99"/>
    </row>
    <row r="45" spans="2:14" x14ac:dyDescent="0.35">
      <c r="B45" s="1"/>
      <c r="C45" s="1"/>
      <c r="D45" s="1"/>
      <c r="E45" s="1"/>
      <c r="F45" s="1"/>
      <c r="G45" s="1"/>
      <c r="H45" s="1"/>
      <c r="I45" s="1"/>
      <c r="J45" s="1"/>
      <c r="K45" s="1"/>
      <c r="L45" s="1"/>
      <c r="M45" s="1"/>
      <c r="N45" s="99"/>
    </row>
    <row r="46" spans="2:14" x14ac:dyDescent="0.35">
      <c r="B46" s="1"/>
      <c r="C46" s="1"/>
      <c r="D46" s="1"/>
      <c r="E46" s="1"/>
      <c r="F46" s="1"/>
      <c r="G46" s="1"/>
      <c r="H46" s="1"/>
      <c r="I46" s="1"/>
      <c r="J46" s="1"/>
      <c r="K46" s="1"/>
      <c r="L46" s="1"/>
      <c r="M46" s="1"/>
      <c r="N46" s="99"/>
    </row>
    <row r="47" spans="2:14" x14ac:dyDescent="0.35">
      <c r="B47" s="1"/>
      <c r="C47" s="1"/>
      <c r="D47" s="1"/>
      <c r="E47" s="1"/>
      <c r="F47" s="1"/>
      <c r="G47" s="1"/>
      <c r="H47" s="1"/>
      <c r="I47" s="1"/>
      <c r="J47" s="1"/>
      <c r="K47" s="1"/>
      <c r="L47" s="1"/>
      <c r="M47" s="1"/>
      <c r="N47" s="99"/>
    </row>
    <row r="48" spans="2:14" x14ac:dyDescent="0.35">
      <c r="B48" s="1"/>
      <c r="C48" s="1"/>
      <c r="D48" s="1"/>
      <c r="E48" s="1"/>
      <c r="F48" s="1"/>
      <c r="G48" s="1"/>
      <c r="H48" s="1"/>
      <c r="I48" s="1"/>
      <c r="J48" s="1"/>
      <c r="K48" s="1"/>
      <c r="L48" s="1"/>
      <c r="M48" s="1"/>
      <c r="N48" s="99"/>
    </row>
    <row r="49" spans="2:14" x14ac:dyDescent="0.35">
      <c r="B49" s="1"/>
      <c r="C49" s="1"/>
      <c r="D49" s="1"/>
      <c r="E49" s="1"/>
      <c r="F49" s="1"/>
      <c r="G49" s="1"/>
      <c r="H49" s="1"/>
      <c r="I49" s="1"/>
      <c r="J49" s="1"/>
      <c r="K49" s="1"/>
      <c r="L49" s="1"/>
      <c r="M49" s="1"/>
      <c r="N49" s="99"/>
    </row>
    <row r="50" spans="2:14" x14ac:dyDescent="0.35">
      <c r="B50" s="1"/>
      <c r="C50" s="1"/>
      <c r="D50" s="1"/>
      <c r="E50" s="1"/>
      <c r="F50" s="1"/>
      <c r="G50" s="1"/>
      <c r="H50" s="1"/>
      <c r="I50" s="1"/>
      <c r="J50" s="1"/>
      <c r="K50" s="1"/>
      <c r="L50" s="1"/>
      <c r="M50" s="1"/>
      <c r="N50" s="99"/>
    </row>
    <row r="52" spans="2:14" x14ac:dyDescent="0.35">
      <c r="C52" s="296" t="s">
        <v>145</v>
      </c>
      <c r="D52" s="290"/>
      <c r="E52" s="290"/>
      <c r="F52" s="290"/>
      <c r="G52" s="290"/>
      <c r="H52" s="290"/>
      <c r="I52" s="290"/>
      <c r="J52" s="290"/>
    </row>
    <row r="53" spans="2:14" x14ac:dyDescent="0.35">
      <c r="C53" s="290" t="s">
        <v>45</v>
      </c>
      <c r="D53" s="290"/>
      <c r="E53" s="290"/>
      <c r="F53" s="290" t="s">
        <v>1</v>
      </c>
      <c r="G53" s="147">
        <v>3000</v>
      </c>
      <c r="H53" s="308" t="str">
        <f>TEXT(G53,"#.##0")&amp;" "&amp;F53</f>
        <v>3.000 kWh</v>
      </c>
      <c r="I53" s="290"/>
      <c r="J53" s="290"/>
    </row>
    <row r="54" spans="2:14" x14ac:dyDescent="0.35">
      <c r="C54" s="290" t="s">
        <v>44</v>
      </c>
      <c r="D54" s="290"/>
      <c r="E54" s="290"/>
      <c r="F54" s="309">
        <f>+G54/100</f>
        <v>0.8</v>
      </c>
      <c r="G54" s="147">
        <v>80</v>
      </c>
      <c r="H54" s="290" t="str">
        <f>TEXT(G54,"0")&amp;" %"</f>
        <v>80 %</v>
      </c>
      <c r="I54" s="290"/>
      <c r="J54" s="290"/>
    </row>
    <row r="55" spans="2:14" x14ac:dyDescent="0.35">
      <c r="C55" s="290" t="s">
        <v>25</v>
      </c>
      <c r="D55" s="290"/>
      <c r="E55" s="290"/>
      <c r="F55" s="290" t="s">
        <v>1</v>
      </c>
      <c r="G55" s="307">
        <f>+G53/F54</f>
        <v>3750</v>
      </c>
      <c r="H55" s="308" t="str">
        <f>TEXT(G55,"#.##0")&amp;" "&amp;F55</f>
        <v>3.750 kWh</v>
      </c>
      <c r="I55" s="290"/>
      <c r="J55" s="290"/>
    </row>
    <row r="56" spans="2:14" x14ac:dyDescent="0.35">
      <c r="C56" s="290" t="s">
        <v>0</v>
      </c>
      <c r="D56" s="290"/>
      <c r="E56" s="290"/>
      <c r="F56" s="290" t="s">
        <v>1</v>
      </c>
      <c r="G56" s="147">
        <v>250</v>
      </c>
      <c r="H56" s="308" t="str">
        <f>TEXT(G56,"#.##0")&amp;" "&amp;F56</f>
        <v>250 kWh</v>
      </c>
      <c r="I56" s="290"/>
      <c r="J56" s="290"/>
    </row>
    <row r="57" spans="2:14" x14ac:dyDescent="0.35">
      <c r="C57" s="290" t="s">
        <v>2</v>
      </c>
      <c r="D57" s="290"/>
      <c r="E57" s="290"/>
      <c r="F57" s="290" t="s">
        <v>1</v>
      </c>
      <c r="G57" s="147">
        <v>1000</v>
      </c>
      <c r="H57" s="308" t="str">
        <f>TEXT(G57,"#.##0")&amp;" "&amp;F57</f>
        <v>1.000 kWh</v>
      </c>
      <c r="I57" s="290"/>
      <c r="J57" s="290"/>
    </row>
    <row r="58" spans="2:14" x14ac:dyDescent="0.35">
      <c r="C58" s="290" t="s">
        <v>7</v>
      </c>
      <c r="D58" s="290"/>
      <c r="E58" s="290"/>
      <c r="F58" s="290" t="s">
        <v>1</v>
      </c>
      <c r="G58" s="295">
        <f>MAX(G57-G56,0)</f>
        <v>750</v>
      </c>
      <c r="H58" s="290" t="str">
        <f>G58&amp;" kWh"</f>
        <v>750 kWh</v>
      </c>
      <c r="I58" s="290"/>
      <c r="J58" s="290"/>
    </row>
    <row r="59" spans="2:14" x14ac:dyDescent="0.35">
      <c r="C59" s="290" t="s">
        <v>3</v>
      </c>
      <c r="D59" s="290"/>
      <c r="E59" s="290"/>
      <c r="F59" s="290" t="s">
        <v>1</v>
      </c>
      <c r="G59" s="295">
        <f>MAX(G56-G57,0)</f>
        <v>0</v>
      </c>
      <c r="H59" s="290" t="str">
        <f>G59&amp;" kWh"</f>
        <v>0 kWh</v>
      </c>
      <c r="I59" s="290"/>
      <c r="J59" s="290"/>
    </row>
    <row r="60" spans="2:14" x14ac:dyDescent="0.35">
      <c r="C60" s="290" t="s">
        <v>4</v>
      </c>
      <c r="D60" s="290"/>
      <c r="E60" s="290"/>
      <c r="F60" s="290" t="s">
        <v>1</v>
      </c>
      <c r="G60" s="295">
        <f>+G57-G58</f>
        <v>250</v>
      </c>
      <c r="H60" s="290" t="str">
        <f>G60&amp;" kWh"</f>
        <v>250 kWh</v>
      </c>
      <c r="I60" s="290"/>
      <c r="J60" s="290"/>
    </row>
    <row r="61" spans="2:14" x14ac:dyDescent="0.35">
      <c r="C61" s="290" t="s">
        <v>154</v>
      </c>
      <c r="D61" s="290"/>
      <c r="E61" s="290"/>
      <c r="F61" s="314" t="b">
        <v>1</v>
      </c>
      <c r="G61" s="314"/>
      <c r="H61" s="290"/>
      <c r="I61" s="290"/>
      <c r="J61" s="290"/>
    </row>
  </sheetData>
  <sheetProtection sheet="1" objects="1" scenarios="1"/>
  <mergeCells count="1">
    <mergeCell ref="F61:G61"/>
  </mergeCells>
  <conditionalFormatting sqref="C28:K29">
    <cfRule type="expression" dxfId="0" priority="3">
      <formula>NOT($F$61)</formula>
    </cfRule>
  </conditionalFormatting>
  <pageMargins left="0.7" right="0.7" top="0.75" bottom="0.75" header="0.3" footer="0.3"/>
  <pageSetup paperSize="9" orientation="portrait" horizontalDpi="300" verticalDpi="300" r:id="rId1"/>
  <drawing r:id="rId2"/>
  <legacyDrawing r:id="rId3"/>
  <mc:AlternateContent xmlns:mc="http://schemas.openxmlformats.org/markup-compatibility/2006">
    <mc:Choice Requires="x14">
      <controls>
        <mc:AlternateContent xmlns:mc="http://schemas.openxmlformats.org/markup-compatibility/2006">
          <mc:Choice Requires="x14">
            <control shapeId="57345" r:id="rId4" name="Spinner 1">
              <controlPr defaultSize="0" autoPict="0">
                <anchor>
                  <from>
                    <xdr:col>5</xdr:col>
                    <xdr:colOff>495300</xdr:colOff>
                    <xdr:row>6</xdr:row>
                    <xdr:rowOff>127000</xdr:rowOff>
                  </from>
                  <to>
                    <xdr:col>6</xdr:col>
                    <xdr:colOff>203200</xdr:colOff>
                    <xdr:row>8</xdr:row>
                    <xdr:rowOff>95250</xdr:rowOff>
                  </to>
                </anchor>
              </controlPr>
            </control>
          </mc:Choice>
        </mc:AlternateContent>
        <mc:AlternateContent xmlns:mc="http://schemas.openxmlformats.org/markup-compatibility/2006">
          <mc:Choice Requires="x14">
            <control shapeId="57346" r:id="rId5" name="Spinner 2">
              <controlPr defaultSize="0" autoPict="0">
                <anchor>
                  <from>
                    <xdr:col>2</xdr:col>
                    <xdr:colOff>508000</xdr:colOff>
                    <xdr:row>4</xdr:row>
                    <xdr:rowOff>165100</xdr:rowOff>
                  </from>
                  <to>
                    <xdr:col>2</xdr:col>
                    <xdr:colOff>742950</xdr:colOff>
                    <xdr:row>6</xdr:row>
                    <xdr:rowOff>88900</xdr:rowOff>
                  </to>
                </anchor>
              </controlPr>
            </control>
          </mc:Choice>
        </mc:AlternateContent>
        <mc:AlternateContent xmlns:mc="http://schemas.openxmlformats.org/markup-compatibility/2006">
          <mc:Choice Requires="x14">
            <control shapeId="57350" r:id="rId6" name="Check Box 6">
              <controlPr locked="0" defaultSize="0" autoFill="0" autoLine="0" autoPict="0">
                <anchor moveWithCells="1">
                  <from>
                    <xdr:col>2</xdr:col>
                    <xdr:colOff>914400</xdr:colOff>
                    <xdr:row>24</xdr:row>
                    <xdr:rowOff>57150</xdr:rowOff>
                  </from>
                  <to>
                    <xdr:col>3</xdr:col>
                    <xdr:colOff>38100</xdr:colOff>
                    <xdr:row>26</xdr:row>
                    <xdr:rowOff>12700</xdr:rowOff>
                  </to>
                </anchor>
              </controlPr>
            </control>
          </mc:Choice>
        </mc:AlternateContent>
        <mc:AlternateContent xmlns:mc="http://schemas.openxmlformats.org/markup-compatibility/2006">
          <mc:Choice Requires="x14">
            <control shapeId="57351" r:id="rId7" name="Spinner 7">
              <controlPr locked="0" defaultSize="0" autoPict="0">
                <anchor moveWithCells="1">
                  <from>
                    <xdr:col>10</xdr:col>
                    <xdr:colOff>476250</xdr:colOff>
                    <xdr:row>2</xdr:row>
                    <xdr:rowOff>31750</xdr:rowOff>
                  </from>
                  <to>
                    <xdr:col>11</xdr:col>
                    <xdr:colOff>171450</xdr:colOff>
                    <xdr:row>3</xdr:row>
                    <xdr:rowOff>114300</xdr:rowOff>
                  </to>
                </anchor>
              </controlPr>
            </control>
          </mc:Choice>
        </mc:AlternateContent>
        <mc:AlternateContent xmlns:mc="http://schemas.openxmlformats.org/markup-compatibility/2006">
          <mc:Choice Requires="x14">
            <control shapeId="57352" r:id="rId8" name="Spinner 8">
              <controlPr locked="0" defaultSize="0" autoPict="0">
                <anchor moveWithCells="1">
                  <from>
                    <xdr:col>10</xdr:col>
                    <xdr:colOff>488950</xdr:colOff>
                    <xdr:row>3</xdr:row>
                    <xdr:rowOff>171450</xdr:rowOff>
                  </from>
                  <to>
                    <xdr:col>11</xdr:col>
                    <xdr:colOff>184150</xdr:colOff>
                    <xdr:row>5</xdr:row>
                    <xdr:rowOff>76200</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INFO</vt:lpstr>
      <vt:lpstr>Explanation</vt:lpstr>
      <vt:lpstr>HP-PV</vt:lpstr>
      <vt:lpstr>Gas-PV</vt:lpstr>
      <vt:lpstr>Explanation!Print_Area</vt:lpstr>
      <vt:lpstr>'Gas-PV'!Print_Area</vt:lpstr>
      <vt:lpstr>'HP-PV'!Print_Area</vt:lpstr>
      <vt:lpstr>INFO!Print_Area</vt:lpstr>
    </vt:vector>
  </TitlesOfParts>
  <Company>Socal Laurent Roberto</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Laurent</dc:creator>
  <cp:lastModifiedBy>EPB-research</cp:lastModifiedBy>
  <cp:lastPrinted>2020-04-24T07:03:06Z</cp:lastPrinted>
  <dcterms:created xsi:type="dcterms:W3CDTF">2014-05-06T14:05:04Z</dcterms:created>
  <dcterms:modified xsi:type="dcterms:W3CDTF">2020-04-28T13:19:59Z</dcterms:modified>
</cp:coreProperties>
</file>