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H:\Crypto\tokel\"/>
    </mc:Choice>
  </mc:AlternateContent>
  <xr:revisionPtr revIDLastSave="0" documentId="13_ncr:1_{B0D68FC4-8EC6-486E-8EDD-3A1B84BF648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IDO Overview" sheetId="1" r:id="rId1"/>
    <sheet name="Phase 1 Releases" sheetId="2" r:id="rId2"/>
  </sheets>
  <calcPr calcId="181029"/>
  <extLst>
    <ext uri="GoogleSheetsCustomDataVersion1">
      <go:sheetsCustomData xmlns:go="http://customooxmlschemas.google.com/" r:id="rId5" roundtripDataSignature="AMtx7miVbwA3cO0ldzTRM0CUJFXMMvINuw=="/>
    </ext>
  </extLst>
</workbook>
</file>

<file path=xl/calcChain.xml><?xml version="1.0" encoding="utf-8"?>
<calcChain xmlns="http://schemas.openxmlformats.org/spreadsheetml/2006/main">
  <c r="B51" i="2" l="1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C12" i="1"/>
  <c r="C2" i="2" s="1"/>
  <c r="C3" i="2" s="1"/>
  <c r="B53" i="2" l="1"/>
  <c r="E2" i="2"/>
  <c r="E3" i="2"/>
  <c r="C4" i="2"/>
  <c r="C9" i="1"/>
  <c r="C5" i="2" l="1"/>
  <c r="E4" i="2"/>
  <c r="C6" i="2" l="1"/>
  <c r="E5" i="2"/>
  <c r="E6" i="2" l="1"/>
  <c r="C7" i="2"/>
  <c r="C8" i="2" l="1"/>
  <c r="E7" i="2"/>
  <c r="C9" i="2" l="1"/>
  <c r="E8" i="2"/>
  <c r="E9" i="2" l="1"/>
  <c r="C10" i="2"/>
  <c r="E10" i="2" l="1"/>
  <c r="C11" i="2"/>
  <c r="E11" i="2" l="1"/>
  <c r="C12" i="2"/>
  <c r="C13" i="2" l="1"/>
  <c r="E12" i="2"/>
  <c r="E13" i="2" l="1"/>
  <c r="C14" i="2"/>
  <c r="E14" i="2" l="1"/>
  <c r="C15" i="2"/>
  <c r="C16" i="2" l="1"/>
  <c r="E15" i="2"/>
  <c r="C17" i="2" l="1"/>
  <c r="E16" i="2"/>
  <c r="E17" i="2" l="1"/>
  <c r="C18" i="2"/>
  <c r="C19" i="2" l="1"/>
  <c r="E18" i="2"/>
  <c r="E19" i="2" l="1"/>
  <c r="C20" i="2"/>
  <c r="C21" i="2" l="1"/>
  <c r="E20" i="2"/>
  <c r="C22" i="2" l="1"/>
  <c r="E21" i="2"/>
  <c r="E22" i="2" l="1"/>
  <c r="C23" i="2"/>
  <c r="C24" i="2" l="1"/>
  <c r="E23" i="2"/>
  <c r="C25" i="2" l="1"/>
  <c r="E24" i="2"/>
  <c r="C26" i="2" l="1"/>
  <c r="E25" i="2"/>
  <c r="C27" i="2" l="1"/>
  <c r="E26" i="2"/>
  <c r="E27" i="2" l="1"/>
  <c r="C28" i="2"/>
  <c r="C29" i="2" l="1"/>
  <c r="E28" i="2"/>
  <c r="C30" i="2" l="1"/>
  <c r="E29" i="2"/>
  <c r="E30" i="2" l="1"/>
  <c r="C31" i="2"/>
  <c r="C32" i="2" l="1"/>
  <c r="E31" i="2"/>
  <c r="C33" i="2" l="1"/>
  <c r="E32" i="2"/>
  <c r="E33" i="2" l="1"/>
  <c r="C34" i="2"/>
  <c r="E34" i="2" l="1"/>
  <c r="C35" i="2"/>
  <c r="E35" i="2" l="1"/>
  <c r="C36" i="2"/>
  <c r="C37" i="2" s="1"/>
  <c r="E36" i="2" l="1"/>
  <c r="C38" i="2" l="1"/>
  <c r="E37" i="2"/>
  <c r="E38" i="2" l="1"/>
  <c r="C39" i="2"/>
  <c r="C40" i="2" l="1"/>
  <c r="E39" i="2"/>
  <c r="C41" i="2" l="1"/>
  <c r="E40" i="2"/>
  <c r="E41" i="2" l="1"/>
  <c r="C42" i="2"/>
  <c r="C43" i="2" l="1"/>
  <c r="E42" i="2"/>
  <c r="E43" i="2" l="1"/>
  <c r="C44" i="2"/>
  <c r="C45" i="2" l="1"/>
  <c r="E44" i="2"/>
  <c r="C46" i="2" l="1"/>
  <c r="E45" i="2"/>
  <c r="E46" i="2" l="1"/>
  <c r="C47" i="2"/>
  <c r="C48" i="2" l="1"/>
  <c r="E47" i="2"/>
  <c r="C49" i="2" l="1"/>
  <c r="E48" i="2"/>
  <c r="C50" i="2" l="1"/>
  <c r="E49" i="2"/>
  <c r="E50" i="2" l="1"/>
  <c r="C51" i="2"/>
  <c r="E51" i="2" s="1"/>
</calcChain>
</file>

<file path=xl/sharedStrings.xml><?xml version="1.0" encoding="utf-8"?>
<sst xmlns="http://schemas.openxmlformats.org/spreadsheetml/2006/main" count="26" uniqueCount="24">
  <si>
    <t>IDO details</t>
  </si>
  <si>
    <t>Total</t>
  </si>
  <si>
    <t>Highest Amount</t>
  </si>
  <si>
    <t>Lowest Amount</t>
  </si>
  <si>
    <t>Phase 2 price, if Phase 1 price stops here</t>
  </si>
  <si>
    <t>Phase 1: Price Discovery</t>
  </si>
  <si>
    <t>Phase 2: Main IDO</t>
  </si>
  <si>
    <t>Price</t>
  </si>
  <si>
    <t>70% of Phase 1 End Price</t>
  </si>
  <si>
    <t>Price:</t>
  </si>
  <si>
    <t>Time Period</t>
  </si>
  <si>
    <t>48 Hours</t>
  </si>
  <si>
    <t>14 days</t>
  </si>
  <si>
    <t>IDO in KMD/TOKEL pair on AtomicDEX only</t>
  </si>
  <si>
    <t>KMD airdrop snapshot taken within a week prior to the IDO start</t>
  </si>
  <si>
    <t>Difference Per Offer</t>
  </si>
  <si>
    <t># of offers</t>
  </si>
  <si>
    <t>Plus leftover Phase 1 TOKEL</t>
  </si>
  <si>
    <t>Or all TOKEL sold</t>
  </si>
  <si>
    <t>Amount (TOKEL)</t>
  </si>
  <si>
    <t>KMD Price/TOKEL</t>
  </si>
  <si>
    <t>Offer #</t>
  </si>
  <si>
    <t>Total Amount of TOKEL</t>
  </si>
  <si>
    <t>Once Phase 1 has been conducted (48 hours). The Phase 2 order will be put up at 70% of the price discovery phase price.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</si>
</sst>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"/>
    <numFmt numFmtId="165" formatCode="#,##0.000"/>
  </numFmts>
  <fonts count="10" x14ac:knownFonts="1">
    <font>
      <sz val="11"/>
      <color theme="1"/>
      <name val="Arial"/>
    </font>
    <font>
      <sz val="11"/>
      <color theme="1"/>
      <name val="Calibri"/>
    </font>
    <font>
      <sz val="11"/>
      <name val="Arial"/>
    </font>
    <font>
      <sz val="11"/>
      <color theme="1"/>
      <name val="Calibri"/>
    </font>
    <font>
      <sz val="11"/>
      <color theme="1"/>
      <name val="Arial"/>
    </font>
    <font>
      <sz val="11"/>
      <color theme="1"/>
      <name val="Calibri"/>
      <family val="2"/>
      <scheme val="major"/>
    </font>
    <font>
      <sz val="11"/>
      <name val="Calibri"/>
      <family val="2"/>
      <scheme val="major"/>
    </font>
    <font>
      <b/>
      <sz val="16"/>
      <color theme="1"/>
      <name val="Calibri"/>
      <family val="2"/>
      <scheme val="major"/>
    </font>
    <font>
      <b/>
      <sz val="14"/>
      <color theme="1"/>
      <name val="Calibri"/>
      <family val="2"/>
    </font>
    <font>
      <b/>
      <sz val="14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/>
    <xf numFmtId="3" fontId="3" fillId="0" borderId="0" xfId="0" applyNumberFormat="1" applyFont="1"/>
    <xf numFmtId="3" fontId="1" fillId="0" borderId="0" xfId="0" applyNumberFormat="1" applyFont="1" applyAlignment="1"/>
    <xf numFmtId="3" fontId="2" fillId="0" borderId="0" xfId="0" applyNumberFormat="1" applyFont="1" applyAlignment="1"/>
    <xf numFmtId="4" fontId="3" fillId="0" borderId="0" xfId="0" applyNumberFormat="1" applyFont="1"/>
    <xf numFmtId="3" fontId="4" fillId="0" borderId="0" xfId="0" applyNumberFormat="1" applyFont="1"/>
    <xf numFmtId="164" fontId="4" fillId="0" borderId="0" xfId="0" applyNumberFormat="1" applyFont="1"/>
    <xf numFmtId="3" fontId="5" fillId="0" borderId="0" xfId="0" applyNumberFormat="1" applyFont="1" applyAlignment="1"/>
    <xf numFmtId="0" fontId="5" fillId="0" borderId="0" xfId="0" applyFont="1" applyAlignment="1"/>
    <xf numFmtId="0" fontId="6" fillId="0" borderId="0" xfId="0" applyFont="1" applyAlignment="1"/>
    <xf numFmtId="3" fontId="5" fillId="0" borderId="0" xfId="0" applyNumberFormat="1" applyFo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7" fillId="0" borderId="0" xfId="0" applyFont="1"/>
    <xf numFmtId="0" fontId="8" fillId="0" borderId="0" xfId="0" applyFont="1"/>
    <xf numFmtId="0" fontId="9" fillId="0" borderId="0" xfId="0" applyFont="1" applyAlignment="1"/>
    <xf numFmtId="0" fontId="8" fillId="0" borderId="0" xfId="0" applyFont="1" applyAlignment="1"/>
    <xf numFmtId="165" fontId="3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6"/>
  <sheetViews>
    <sheetView tabSelected="1" workbookViewId="0">
      <selection activeCell="B5" sqref="B5"/>
    </sheetView>
  </sheetViews>
  <sheetFormatPr defaultColWidth="12.625" defaultRowHeight="15" customHeight="1" x14ac:dyDescent="0.2"/>
  <cols>
    <col min="1" max="1" width="7.625" customWidth="1"/>
    <col min="2" max="2" width="20.25" customWidth="1"/>
    <col min="3" max="3" width="13" customWidth="1"/>
    <col min="4" max="4" width="20.25" bestFit="1" customWidth="1"/>
    <col min="5" max="5" width="20.375" customWidth="1"/>
    <col min="6" max="6" width="15.125" customWidth="1"/>
    <col min="7" max="7" width="11.375" customWidth="1"/>
    <col min="8" max="8" width="14.125" customWidth="1"/>
    <col min="9" max="9" width="23.125" customWidth="1"/>
    <col min="10" max="10" width="16.375" customWidth="1"/>
    <col min="11" max="21" width="7.625" customWidth="1"/>
  </cols>
  <sheetData>
    <row r="1" spans="1:10" ht="14.25" customHeight="1" x14ac:dyDescent="0.25">
      <c r="A1" s="10"/>
      <c r="B1" s="10"/>
      <c r="C1" s="10"/>
      <c r="D1" s="10"/>
      <c r="E1" s="10"/>
      <c r="F1" s="10"/>
    </row>
    <row r="2" spans="1:10" ht="20.25" customHeight="1" x14ac:dyDescent="0.35">
      <c r="A2" s="10"/>
      <c r="B2" s="15" t="s">
        <v>0</v>
      </c>
      <c r="C2" s="10"/>
      <c r="D2" s="10"/>
      <c r="E2" s="10"/>
      <c r="F2" s="10"/>
    </row>
    <row r="3" spans="1:10" ht="14.25" customHeight="1" x14ac:dyDescent="0.25">
      <c r="A3" s="10"/>
      <c r="B3" s="10" t="s">
        <v>13</v>
      </c>
      <c r="C3" s="10"/>
      <c r="D3" s="10"/>
      <c r="E3" s="10"/>
      <c r="F3" s="10"/>
    </row>
    <row r="4" spans="1:10" ht="14.25" customHeight="1" x14ac:dyDescent="0.25">
      <c r="A4" s="10"/>
      <c r="B4" s="10" t="s">
        <v>14</v>
      </c>
      <c r="C4" s="10"/>
      <c r="D4" s="10"/>
      <c r="E4" s="10"/>
      <c r="F4" s="10"/>
    </row>
    <row r="5" spans="1:10" ht="14.25" customHeight="1" x14ac:dyDescent="0.25">
      <c r="A5" s="10"/>
      <c r="B5" s="10" t="s">
        <v>23</v>
      </c>
      <c r="C5" s="10"/>
      <c r="D5" s="10"/>
      <c r="E5" s="10"/>
      <c r="F5" s="10"/>
    </row>
    <row r="6" spans="1:10" ht="14.25" customHeight="1" x14ac:dyDescent="0.25">
      <c r="A6" s="10"/>
      <c r="B6" s="10"/>
      <c r="C6" s="10"/>
      <c r="D6" s="10"/>
      <c r="E6" s="10"/>
      <c r="F6" s="10"/>
    </row>
    <row r="7" spans="1:10" ht="14.25" customHeight="1" x14ac:dyDescent="0.25">
      <c r="A7" s="10"/>
      <c r="B7" s="10"/>
      <c r="C7" s="10"/>
      <c r="D7" s="10"/>
      <c r="E7" s="10"/>
      <c r="F7" s="10"/>
    </row>
    <row r="8" spans="1:10" ht="20.25" customHeight="1" x14ac:dyDescent="0.35">
      <c r="A8" s="10"/>
      <c r="B8" s="15" t="s">
        <v>5</v>
      </c>
      <c r="C8" s="10"/>
      <c r="D8" s="11"/>
      <c r="E8" s="10"/>
      <c r="F8" s="10"/>
    </row>
    <row r="9" spans="1:10" ht="14.25" customHeight="1" x14ac:dyDescent="0.25">
      <c r="A9" s="10"/>
      <c r="B9" s="10" t="s">
        <v>22</v>
      </c>
      <c r="C9" s="12">
        <f>'Phase 1 Releases'!B53</f>
        <v>500000</v>
      </c>
      <c r="D9" s="10"/>
      <c r="E9" s="10"/>
      <c r="F9" s="10"/>
    </row>
    <row r="10" spans="1:10" ht="14.25" customHeight="1" x14ac:dyDescent="0.25">
      <c r="A10" s="10"/>
      <c r="B10" s="10" t="s">
        <v>10</v>
      </c>
      <c r="C10" s="12" t="s">
        <v>11</v>
      </c>
      <c r="D10" s="10"/>
      <c r="E10" s="10"/>
      <c r="F10" s="10"/>
    </row>
    <row r="11" spans="1:10" ht="14.25" customHeight="1" x14ac:dyDescent="0.25">
      <c r="A11" s="10"/>
      <c r="B11" s="10" t="s">
        <v>9</v>
      </c>
      <c r="C11" s="10"/>
      <c r="D11" s="10"/>
      <c r="E11" s="10"/>
      <c r="F11" s="10"/>
    </row>
    <row r="12" spans="1:10" ht="14.25" customHeight="1" x14ac:dyDescent="0.25">
      <c r="A12" s="10"/>
      <c r="B12" s="13" t="s">
        <v>3</v>
      </c>
      <c r="C12" s="14">
        <f>2/200</f>
        <v>0.01</v>
      </c>
      <c r="D12" s="10"/>
      <c r="E12" s="10"/>
      <c r="F12" s="10"/>
    </row>
    <row r="13" spans="1:10" ht="14.25" customHeight="1" x14ac:dyDescent="0.25">
      <c r="A13" s="10"/>
      <c r="B13" s="13" t="s">
        <v>2</v>
      </c>
      <c r="C13" s="14">
        <v>0.40200000000000002</v>
      </c>
      <c r="D13" s="10"/>
      <c r="E13" s="10"/>
      <c r="F13" s="10"/>
    </row>
    <row r="14" spans="1:10" ht="14.25" customHeight="1" x14ac:dyDescent="0.25">
      <c r="A14" s="10"/>
      <c r="B14" s="13" t="s">
        <v>15</v>
      </c>
      <c r="C14" s="14">
        <v>8.0000000000000002E-3</v>
      </c>
      <c r="D14" s="10"/>
      <c r="E14" s="10"/>
      <c r="F14" s="10"/>
    </row>
    <row r="15" spans="1:10" ht="14.25" customHeight="1" x14ac:dyDescent="0.25">
      <c r="A15" s="10"/>
      <c r="B15" s="10" t="s">
        <v>16</v>
      </c>
      <c r="C15" s="10">
        <v>50</v>
      </c>
      <c r="D15" s="10"/>
      <c r="E15" s="10"/>
      <c r="F15" s="10"/>
    </row>
    <row r="16" spans="1:10" ht="14.25" customHeight="1" x14ac:dyDescent="0.25">
      <c r="A16" s="10"/>
      <c r="B16" s="10"/>
      <c r="C16" s="10"/>
      <c r="D16" s="10"/>
      <c r="E16" s="10"/>
      <c r="F16" s="10"/>
      <c r="G16" s="1"/>
      <c r="H16" s="1"/>
      <c r="I16" s="1"/>
      <c r="J16" s="1"/>
    </row>
    <row r="17" spans="1:10" ht="14.25" customHeight="1" x14ac:dyDescent="0.25">
      <c r="A17" s="10"/>
      <c r="B17" s="10"/>
      <c r="C17" s="10"/>
      <c r="D17" s="10"/>
      <c r="E17" s="10"/>
      <c r="F17" s="10"/>
      <c r="G17" s="1"/>
      <c r="H17" s="4"/>
      <c r="I17" s="2"/>
      <c r="J17" s="2"/>
    </row>
    <row r="18" spans="1:10" ht="20.25" customHeight="1" x14ac:dyDescent="0.35">
      <c r="A18" s="10"/>
      <c r="B18" s="15" t="s">
        <v>6</v>
      </c>
      <c r="C18" s="10"/>
      <c r="D18" s="10"/>
      <c r="E18" s="10"/>
      <c r="F18" s="10"/>
      <c r="H18" s="5"/>
    </row>
    <row r="19" spans="1:10" ht="14.25" customHeight="1" x14ac:dyDescent="0.25">
      <c r="A19" s="10"/>
      <c r="B19" s="10" t="s">
        <v>22</v>
      </c>
      <c r="C19" s="12">
        <v>19500000</v>
      </c>
      <c r="D19" s="10" t="s">
        <v>17</v>
      </c>
      <c r="E19" s="10"/>
      <c r="F19" s="10"/>
      <c r="H19" s="5"/>
    </row>
    <row r="20" spans="1:10" ht="14.25" customHeight="1" x14ac:dyDescent="0.25">
      <c r="A20" s="10"/>
      <c r="B20" s="10" t="s">
        <v>10</v>
      </c>
      <c r="C20" s="12" t="s">
        <v>12</v>
      </c>
      <c r="D20" s="10" t="s">
        <v>18</v>
      </c>
      <c r="E20" s="10"/>
      <c r="F20" s="10"/>
      <c r="H20" s="5"/>
    </row>
    <row r="21" spans="1:10" ht="14.25" customHeight="1" x14ac:dyDescent="0.25">
      <c r="A21" s="10"/>
      <c r="B21" s="10" t="s">
        <v>7</v>
      </c>
      <c r="C21" s="10" t="s">
        <v>8</v>
      </c>
      <c r="D21" s="10"/>
      <c r="E21" s="10"/>
      <c r="F21" s="10"/>
    </row>
    <row r="22" spans="1:10" ht="14.25" customHeight="1" x14ac:dyDescent="0.25">
      <c r="A22" s="10"/>
      <c r="D22" s="10"/>
      <c r="E22" s="10"/>
      <c r="F22" s="10"/>
    </row>
    <row r="23" spans="1:10" ht="14.25" customHeight="1" x14ac:dyDescent="0.25">
      <c r="A23" s="10"/>
      <c r="B23" s="10"/>
      <c r="C23" s="10"/>
      <c r="D23" s="10"/>
      <c r="E23" s="10"/>
      <c r="F23" s="10"/>
    </row>
    <row r="24" spans="1:10" ht="20.25" customHeight="1" x14ac:dyDescent="0.25">
      <c r="A24" s="10"/>
      <c r="D24" s="10"/>
      <c r="E24" s="10"/>
      <c r="F24" s="10"/>
    </row>
    <row r="25" spans="1:10" ht="14.25" customHeight="1" x14ac:dyDescent="0.25">
      <c r="A25" s="10"/>
      <c r="D25" s="10"/>
      <c r="E25" s="10"/>
      <c r="F25" s="10"/>
    </row>
    <row r="26" spans="1:10" ht="14.25" customHeight="1" x14ac:dyDescent="0.25">
      <c r="A26" s="10"/>
      <c r="D26" s="10"/>
      <c r="E26" s="10"/>
      <c r="F26" s="10"/>
    </row>
    <row r="27" spans="1:10" ht="14.25" customHeight="1" x14ac:dyDescent="0.25">
      <c r="A27" s="10"/>
      <c r="B27" s="10"/>
      <c r="C27" s="10"/>
      <c r="D27" s="10"/>
      <c r="E27" s="10"/>
      <c r="F27" s="10"/>
    </row>
    <row r="28" spans="1:10" ht="14.25" customHeight="1" x14ac:dyDescent="0.25">
      <c r="A28" s="10"/>
      <c r="B28" s="10"/>
      <c r="C28" s="10"/>
      <c r="D28" s="10"/>
      <c r="E28" s="10"/>
      <c r="F28" s="10"/>
    </row>
    <row r="29" spans="1:10" ht="14.25" customHeight="1" x14ac:dyDescent="0.25">
      <c r="A29" s="10"/>
      <c r="B29" s="10"/>
      <c r="C29" s="10"/>
      <c r="D29" s="10"/>
      <c r="E29" s="10"/>
      <c r="F29" s="10"/>
    </row>
    <row r="30" spans="1:10" ht="14.25" customHeight="1" x14ac:dyDescent="0.25">
      <c r="A30" s="10"/>
      <c r="B30" s="10"/>
      <c r="C30" s="10"/>
      <c r="D30" s="10"/>
      <c r="E30" s="10"/>
      <c r="F30" s="10"/>
    </row>
    <row r="31" spans="1:10" ht="14.25" customHeight="1" x14ac:dyDescent="0.25">
      <c r="A31" s="10"/>
      <c r="B31" s="10"/>
      <c r="C31" s="10"/>
      <c r="D31" s="10"/>
      <c r="E31" s="10"/>
      <c r="F31" s="10"/>
    </row>
    <row r="32" spans="1:10" ht="14.25" customHeight="1" x14ac:dyDescent="0.25">
      <c r="A32" s="10"/>
      <c r="B32" s="10"/>
      <c r="C32" s="10"/>
      <c r="D32" s="10"/>
      <c r="E32" s="10"/>
      <c r="F32" s="10"/>
    </row>
    <row r="33" spans="1:7" ht="14.25" customHeight="1" x14ac:dyDescent="0.25">
      <c r="A33" s="10"/>
      <c r="B33" s="10"/>
      <c r="C33" s="10"/>
      <c r="D33" s="10"/>
      <c r="E33" s="10"/>
      <c r="F33" s="10"/>
    </row>
    <row r="34" spans="1:7" ht="14.25" customHeight="1" x14ac:dyDescent="0.25">
      <c r="A34" s="10"/>
      <c r="B34" s="10"/>
      <c r="C34" s="10"/>
      <c r="D34" s="10"/>
      <c r="E34" s="10"/>
      <c r="F34" s="10"/>
    </row>
    <row r="35" spans="1:7" ht="14.25" customHeight="1" x14ac:dyDescent="0.2"/>
    <row r="36" spans="1:7" ht="14.25" customHeight="1" x14ac:dyDescent="0.25">
      <c r="G36" s="6"/>
    </row>
    <row r="37" spans="1:7" ht="14.25" customHeight="1" x14ac:dyDescent="0.2"/>
    <row r="38" spans="1:7" ht="14.25" customHeight="1" x14ac:dyDescent="0.2"/>
    <row r="39" spans="1:7" ht="14.25" customHeight="1" x14ac:dyDescent="0.2"/>
    <row r="40" spans="1:7" ht="14.25" customHeight="1" x14ac:dyDescent="0.2"/>
    <row r="41" spans="1:7" ht="14.25" customHeight="1" x14ac:dyDescent="0.2"/>
    <row r="42" spans="1:7" ht="14.25" customHeight="1" x14ac:dyDescent="0.2"/>
    <row r="43" spans="1:7" ht="14.25" customHeight="1" x14ac:dyDescent="0.2"/>
    <row r="44" spans="1:7" ht="14.25" customHeight="1" x14ac:dyDescent="0.2"/>
    <row r="45" spans="1:7" ht="14.25" customHeight="1" x14ac:dyDescent="0.2"/>
    <row r="46" spans="1:7" ht="14.25" customHeight="1" x14ac:dyDescent="0.2"/>
    <row r="47" spans="1:7" ht="14.25" customHeight="1" x14ac:dyDescent="0.2"/>
    <row r="48" spans="1:7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spans="3:5" ht="14.25" customHeight="1" x14ac:dyDescent="0.2"/>
    <row r="66" spans="3:5" ht="14.25" customHeight="1" x14ac:dyDescent="0.2"/>
    <row r="67" spans="3:5" ht="14.25" customHeight="1" x14ac:dyDescent="0.2"/>
    <row r="68" spans="3:5" ht="14.25" customHeight="1" x14ac:dyDescent="0.2"/>
    <row r="69" spans="3:5" ht="14.25" customHeight="1" x14ac:dyDescent="0.2"/>
    <row r="70" spans="3:5" ht="14.25" customHeight="1" x14ac:dyDescent="0.2"/>
    <row r="71" spans="3:5" ht="14.25" customHeight="1" x14ac:dyDescent="0.2">
      <c r="C71" s="7"/>
      <c r="E71" s="8"/>
    </row>
    <row r="72" spans="3:5" ht="14.25" customHeight="1" x14ac:dyDescent="0.2">
      <c r="C72" s="7"/>
      <c r="E72" s="8"/>
    </row>
    <row r="73" spans="3:5" ht="14.25" customHeight="1" x14ac:dyDescent="0.2">
      <c r="C73" s="7"/>
      <c r="E73" s="8"/>
    </row>
    <row r="74" spans="3:5" ht="14.25" customHeight="1" x14ac:dyDescent="0.2">
      <c r="C74" s="7"/>
      <c r="E74" s="8"/>
    </row>
    <row r="75" spans="3:5" ht="14.25" customHeight="1" x14ac:dyDescent="0.2">
      <c r="C75" s="7"/>
      <c r="E75" s="8"/>
    </row>
    <row r="76" spans="3:5" ht="14.25" customHeight="1" x14ac:dyDescent="0.2">
      <c r="C76" s="7"/>
      <c r="E76" s="8"/>
    </row>
    <row r="77" spans="3:5" ht="14.25" customHeight="1" x14ac:dyDescent="0.2">
      <c r="C77" s="7"/>
      <c r="E77" s="8"/>
    </row>
    <row r="78" spans="3:5" ht="14.25" customHeight="1" x14ac:dyDescent="0.2">
      <c r="C78" s="7"/>
      <c r="E78" s="8"/>
    </row>
    <row r="79" spans="3:5" ht="14.25" customHeight="1" x14ac:dyDescent="0.2">
      <c r="C79" s="7"/>
      <c r="E79" s="8"/>
    </row>
    <row r="80" spans="3:5" ht="14.25" customHeight="1" x14ac:dyDescent="0.2">
      <c r="C80" s="7"/>
      <c r="E80" s="8"/>
    </row>
    <row r="81" spans="3:5" ht="14.25" customHeight="1" x14ac:dyDescent="0.2">
      <c r="C81" s="7"/>
      <c r="E81" s="8"/>
    </row>
    <row r="82" spans="3:5" ht="14.25" customHeight="1" x14ac:dyDescent="0.2">
      <c r="C82" s="7"/>
      <c r="E82" s="8"/>
    </row>
    <row r="83" spans="3:5" ht="14.25" customHeight="1" x14ac:dyDescent="0.2">
      <c r="C83" s="7"/>
      <c r="E83" s="8"/>
    </row>
    <row r="84" spans="3:5" ht="14.25" customHeight="1" x14ac:dyDescent="0.2">
      <c r="C84" s="7"/>
      <c r="E84" s="8"/>
    </row>
    <row r="85" spans="3:5" ht="14.25" customHeight="1" x14ac:dyDescent="0.2">
      <c r="C85" s="7"/>
      <c r="E85" s="8"/>
    </row>
    <row r="86" spans="3:5" ht="14.25" customHeight="1" x14ac:dyDescent="0.2">
      <c r="C86" s="7"/>
      <c r="E86" s="8"/>
    </row>
    <row r="87" spans="3:5" ht="14.25" customHeight="1" x14ac:dyDescent="0.2">
      <c r="C87" s="7"/>
      <c r="E87" s="8"/>
    </row>
    <row r="88" spans="3:5" ht="14.25" customHeight="1" x14ac:dyDescent="0.2">
      <c r="C88" s="7"/>
      <c r="E88" s="8"/>
    </row>
    <row r="89" spans="3:5" ht="14.25" customHeight="1" x14ac:dyDescent="0.2">
      <c r="C89" s="7"/>
      <c r="E89" s="8"/>
    </row>
    <row r="90" spans="3:5" ht="14.25" customHeight="1" x14ac:dyDescent="0.2">
      <c r="C90" s="7"/>
      <c r="E90" s="8"/>
    </row>
    <row r="91" spans="3:5" ht="14.25" customHeight="1" x14ac:dyDescent="0.2">
      <c r="C91" s="7"/>
      <c r="E91" s="8"/>
    </row>
    <row r="92" spans="3:5" ht="14.25" customHeight="1" x14ac:dyDescent="0.2">
      <c r="C92" s="7"/>
      <c r="E92" s="8"/>
    </row>
    <row r="93" spans="3:5" ht="14.25" customHeight="1" x14ac:dyDescent="0.2">
      <c r="C93" s="7"/>
      <c r="E93" s="8"/>
    </row>
    <row r="94" spans="3:5" ht="14.25" customHeight="1" x14ac:dyDescent="0.2">
      <c r="C94" s="7"/>
      <c r="E94" s="8"/>
    </row>
    <row r="95" spans="3:5" ht="14.25" customHeight="1" x14ac:dyDescent="0.2">
      <c r="C95" s="7"/>
      <c r="E95" s="8"/>
    </row>
    <row r="96" spans="3:5" ht="14.25" customHeight="1" x14ac:dyDescent="0.2">
      <c r="C96" s="7"/>
      <c r="E96" s="8"/>
    </row>
    <row r="97" spans="3:5" ht="14.25" customHeight="1" x14ac:dyDescent="0.2">
      <c r="C97" s="7"/>
      <c r="E97" s="8"/>
    </row>
    <row r="98" spans="3:5" ht="14.25" customHeight="1" x14ac:dyDescent="0.2">
      <c r="C98" s="7"/>
      <c r="E98" s="8"/>
    </row>
    <row r="99" spans="3:5" ht="14.25" customHeight="1" x14ac:dyDescent="0.2">
      <c r="C99" s="7"/>
      <c r="E99" s="8"/>
    </row>
    <row r="100" spans="3:5" ht="14.25" customHeight="1" x14ac:dyDescent="0.2">
      <c r="C100" s="7"/>
      <c r="E100" s="8"/>
    </row>
    <row r="101" spans="3:5" ht="14.25" customHeight="1" x14ac:dyDescent="0.2">
      <c r="C101" s="7"/>
      <c r="E101" s="8"/>
    </row>
    <row r="102" spans="3:5" ht="14.25" customHeight="1" x14ac:dyDescent="0.2">
      <c r="C102" s="7"/>
      <c r="E102" s="8"/>
    </row>
    <row r="103" spans="3:5" ht="14.25" customHeight="1" x14ac:dyDescent="0.2">
      <c r="C103" s="7"/>
      <c r="E103" s="8"/>
    </row>
    <row r="104" spans="3:5" ht="14.25" customHeight="1" x14ac:dyDescent="0.2">
      <c r="C104" s="7"/>
      <c r="E104" s="8"/>
    </row>
    <row r="105" spans="3:5" ht="14.25" customHeight="1" x14ac:dyDescent="0.2">
      <c r="C105" s="7"/>
      <c r="E105" s="8"/>
    </row>
    <row r="106" spans="3:5" ht="14.25" customHeight="1" x14ac:dyDescent="0.2">
      <c r="C106" s="7"/>
      <c r="E106" s="8"/>
    </row>
    <row r="107" spans="3:5" ht="14.25" customHeight="1" x14ac:dyDescent="0.2">
      <c r="C107" s="7"/>
      <c r="E107" s="8"/>
    </row>
    <row r="108" spans="3:5" ht="14.25" customHeight="1" x14ac:dyDescent="0.2">
      <c r="C108" s="7"/>
      <c r="E108" s="8"/>
    </row>
    <row r="109" spans="3:5" ht="14.25" customHeight="1" x14ac:dyDescent="0.2">
      <c r="C109" s="7"/>
      <c r="E109" s="8"/>
    </row>
    <row r="110" spans="3:5" ht="14.25" customHeight="1" x14ac:dyDescent="0.2">
      <c r="C110" s="7"/>
      <c r="E110" s="8"/>
    </row>
    <row r="111" spans="3:5" ht="14.25" customHeight="1" x14ac:dyDescent="0.2">
      <c r="C111" s="7"/>
      <c r="E111" s="8"/>
    </row>
    <row r="112" spans="3:5" ht="14.25" customHeight="1" x14ac:dyDescent="0.2">
      <c r="C112" s="7"/>
      <c r="E112" s="8"/>
    </row>
    <row r="113" spans="3:5" ht="14.25" customHeight="1" x14ac:dyDescent="0.2">
      <c r="C113" s="7"/>
      <c r="E113" s="8"/>
    </row>
    <row r="114" spans="3:5" ht="14.25" customHeight="1" x14ac:dyDescent="0.2">
      <c r="C114" s="7"/>
      <c r="E114" s="8"/>
    </row>
    <row r="115" spans="3:5" ht="14.25" customHeight="1" x14ac:dyDescent="0.2">
      <c r="C115" s="7"/>
      <c r="E115" s="8"/>
    </row>
    <row r="116" spans="3:5" ht="14.25" customHeight="1" x14ac:dyDescent="0.2">
      <c r="C116" s="7"/>
      <c r="E116" s="8"/>
    </row>
    <row r="117" spans="3:5" ht="14.25" customHeight="1" x14ac:dyDescent="0.2">
      <c r="C117" s="7"/>
      <c r="E117" s="8"/>
    </row>
    <row r="118" spans="3:5" ht="14.25" customHeight="1" x14ac:dyDescent="0.2"/>
    <row r="119" spans="3:5" ht="14.25" customHeight="1" x14ac:dyDescent="0.2"/>
    <row r="120" spans="3:5" ht="14.25" customHeight="1" x14ac:dyDescent="0.2"/>
    <row r="121" spans="3:5" ht="14.25" customHeight="1" x14ac:dyDescent="0.2"/>
    <row r="122" spans="3:5" ht="14.25" customHeight="1" x14ac:dyDescent="0.2"/>
    <row r="123" spans="3:5" ht="14.25" customHeight="1" x14ac:dyDescent="0.2"/>
    <row r="124" spans="3:5" ht="14.25" customHeight="1" x14ac:dyDescent="0.2"/>
    <row r="125" spans="3:5" ht="14.25" customHeight="1" x14ac:dyDescent="0.2"/>
    <row r="126" spans="3:5" ht="14.25" customHeight="1" x14ac:dyDescent="0.2"/>
    <row r="127" spans="3:5" ht="14.25" customHeight="1" x14ac:dyDescent="0.2"/>
    <row r="128" spans="3:5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  <row r="1001" ht="14.25" customHeight="1" x14ac:dyDescent="0.2"/>
    <row r="1002" ht="14.25" customHeight="1" x14ac:dyDescent="0.2"/>
    <row r="1003" ht="14.25" customHeight="1" x14ac:dyDescent="0.2"/>
    <row r="1004" ht="14.25" customHeight="1" x14ac:dyDescent="0.2"/>
    <row r="1005" ht="14.25" customHeight="1" x14ac:dyDescent="0.2"/>
    <row r="1006" ht="14.25" customHeight="1" x14ac:dyDescent="0.2"/>
  </sheetData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F044B-E3EC-402F-9A90-5D3127D52515}">
  <dimension ref="A1:E54"/>
  <sheetViews>
    <sheetView zoomScale="70" zoomScaleNormal="70" workbookViewId="0">
      <selection activeCell="G11" sqref="G11"/>
    </sheetView>
  </sheetViews>
  <sheetFormatPr defaultRowHeight="14.25" x14ac:dyDescent="0.2"/>
  <cols>
    <col min="1" max="1" width="10.875" customWidth="1"/>
    <col min="2" max="2" width="20.75" customWidth="1"/>
    <col min="3" max="3" width="23" customWidth="1"/>
    <col min="5" max="5" width="44" customWidth="1"/>
  </cols>
  <sheetData>
    <row r="1" spans="1:5" ht="24.75" customHeight="1" x14ac:dyDescent="0.3">
      <c r="A1" s="16" t="s">
        <v>21</v>
      </c>
      <c r="B1" s="16" t="s">
        <v>19</v>
      </c>
      <c r="C1" s="16" t="s">
        <v>20</v>
      </c>
      <c r="D1" s="17"/>
      <c r="E1" s="18" t="s">
        <v>4</v>
      </c>
    </row>
    <row r="2" spans="1:5" ht="15" x14ac:dyDescent="0.25">
      <c r="A2" s="1">
        <v>1</v>
      </c>
      <c r="B2" s="9">
        <v>10000</v>
      </c>
      <c r="C2" s="1">
        <f>'IDO Overview'!C12</f>
        <v>0.01</v>
      </c>
      <c r="E2" s="19">
        <f t="shared" ref="E2:E33" si="0">C2*0.7</f>
        <v>6.9999999999999993E-3</v>
      </c>
    </row>
    <row r="3" spans="1:5" ht="15" x14ac:dyDescent="0.25">
      <c r="A3" s="1">
        <v>2</v>
      </c>
      <c r="B3" s="3">
        <f t="shared" ref="B3:B34" si="1">$B$2</f>
        <v>10000</v>
      </c>
      <c r="C3" s="1">
        <f>C2+'IDO Overview'!$C$14</f>
        <v>1.8000000000000002E-2</v>
      </c>
      <c r="E3" s="19">
        <f t="shared" si="0"/>
        <v>1.26E-2</v>
      </c>
    </row>
    <row r="4" spans="1:5" ht="15" x14ac:dyDescent="0.25">
      <c r="A4" s="1">
        <v>3</v>
      </c>
      <c r="B4" s="3">
        <f t="shared" si="1"/>
        <v>10000</v>
      </c>
      <c r="C4" s="1">
        <f>C3+'IDO Overview'!$C$14</f>
        <v>2.6000000000000002E-2</v>
      </c>
      <c r="E4" s="19">
        <f t="shared" si="0"/>
        <v>1.8200000000000001E-2</v>
      </c>
    </row>
    <row r="5" spans="1:5" ht="15" x14ac:dyDescent="0.25">
      <c r="A5" s="1">
        <v>4</v>
      </c>
      <c r="B5" s="3">
        <f t="shared" si="1"/>
        <v>10000</v>
      </c>
      <c r="C5" s="1">
        <f>C4+'IDO Overview'!$C$14</f>
        <v>3.4000000000000002E-2</v>
      </c>
      <c r="E5" s="19">
        <f t="shared" si="0"/>
        <v>2.3800000000000002E-2</v>
      </c>
    </row>
    <row r="6" spans="1:5" ht="15" x14ac:dyDescent="0.25">
      <c r="A6" s="1">
        <v>5</v>
      </c>
      <c r="B6" s="3">
        <f t="shared" si="1"/>
        <v>10000</v>
      </c>
      <c r="C6" s="1">
        <f>C5+'IDO Overview'!$C$14</f>
        <v>4.2000000000000003E-2</v>
      </c>
      <c r="E6" s="19">
        <f t="shared" si="0"/>
        <v>2.9399999999999999E-2</v>
      </c>
    </row>
    <row r="7" spans="1:5" ht="15" x14ac:dyDescent="0.25">
      <c r="A7" s="1">
        <v>6</v>
      </c>
      <c r="B7" s="3">
        <f t="shared" si="1"/>
        <v>10000</v>
      </c>
      <c r="C7" s="1">
        <f>C6+'IDO Overview'!$C$14</f>
        <v>0.05</v>
      </c>
      <c r="E7" s="19">
        <f t="shared" si="0"/>
        <v>3.4999999999999996E-2</v>
      </c>
    </row>
    <row r="8" spans="1:5" ht="15" x14ac:dyDescent="0.25">
      <c r="A8" s="1">
        <v>7</v>
      </c>
      <c r="B8" s="3">
        <f t="shared" si="1"/>
        <v>10000</v>
      </c>
      <c r="C8" s="1">
        <f>C7+'IDO Overview'!$C$14</f>
        <v>5.8000000000000003E-2</v>
      </c>
      <c r="E8" s="19">
        <f t="shared" si="0"/>
        <v>4.0599999999999997E-2</v>
      </c>
    </row>
    <row r="9" spans="1:5" ht="15" x14ac:dyDescent="0.25">
      <c r="A9" s="1">
        <v>8</v>
      </c>
      <c r="B9" s="3">
        <f t="shared" si="1"/>
        <v>10000</v>
      </c>
      <c r="C9" s="1">
        <f>C8+'IDO Overview'!$C$14</f>
        <v>6.6000000000000003E-2</v>
      </c>
      <c r="E9" s="19">
        <f t="shared" si="0"/>
        <v>4.6199999999999998E-2</v>
      </c>
    </row>
    <row r="10" spans="1:5" ht="15" x14ac:dyDescent="0.25">
      <c r="A10" s="1">
        <v>9</v>
      </c>
      <c r="B10" s="3">
        <f t="shared" si="1"/>
        <v>10000</v>
      </c>
      <c r="C10" s="1">
        <f>C9+'IDO Overview'!$C$14</f>
        <v>7.400000000000001E-2</v>
      </c>
      <c r="E10" s="19">
        <f t="shared" si="0"/>
        <v>5.1800000000000006E-2</v>
      </c>
    </row>
    <row r="11" spans="1:5" ht="15" x14ac:dyDescent="0.25">
      <c r="A11" s="1">
        <v>10</v>
      </c>
      <c r="B11" s="3">
        <f t="shared" si="1"/>
        <v>10000</v>
      </c>
      <c r="C11" s="1">
        <f>C10+'IDO Overview'!$C$14</f>
        <v>8.2000000000000017E-2</v>
      </c>
      <c r="E11" s="19">
        <f t="shared" si="0"/>
        <v>5.7400000000000007E-2</v>
      </c>
    </row>
    <row r="12" spans="1:5" ht="15" x14ac:dyDescent="0.25">
      <c r="A12" s="1">
        <v>11</v>
      </c>
      <c r="B12" s="3">
        <f t="shared" si="1"/>
        <v>10000</v>
      </c>
      <c r="C12" s="1">
        <f>C11+'IDO Overview'!$C$14</f>
        <v>9.0000000000000024E-2</v>
      </c>
      <c r="E12" s="19">
        <f t="shared" si="0"/>
        <v>6.3000000000000014E-2</v>
      </c>
    </row>
    <row r="13" spans="1:5" ht="15" x14ac:dyDescent="0.25">
      <c r="A13" s="1">
        <v>12</v>
      </c>
      <c r="B13" s="3">
        <f t="shared" si="1"/>
        <v>10000</v>
      </c>
      <c r="C13" s="1">
        <f>C12+'IDO Overview'!$C$14</f>
        <v>9.8000000000000032E-2</v>
      </c>
      <c r="E13" s="19">
        <f t="shared" si="0"/>
        <v>6.8600000000000022E-2</v>
      </c>
    </row>
    <row r="14" spans="1:5" ht="15" x14ac:dyDescent="0.25">
      <c r="A14" s="1">
        <v>13</v>
      </c>
      <c r="B14" s="3">
        <f t="shared" si="1"/>
        <v>10000</v>
      </c>
      <c r="C14" s="1">
        <f>C13+'IDO Overview'!$C$14</f>
        <v>0.10600000000000004</v>
      </c>
      <c r="E14" s="19">
        <f t="shared" si="0"/>
        <v>7.4200000000000016E-2</v>
      </c>
    </row>
    <row r="15" spans="1:5" ht="15" x14ac:dyDescent="0.25">
      <c r="A15" s="1">
        <v>14</v>
      </c>
      <c r="B15" s="3">
        <f t="shared" si="1"/>
        <v>10000</v>
      </c>
      <c r="C15" s="1">
        <f>C14+'IDO Overview'!$C$14</f>
        <v>0.11400000000000005</v>
      </c>
      <c r="E15" s="19">
        <f t="shared" si="0"/>
        <v>7.9800000000000024E-2</v>
      </c>
    </row>
    <row r="16" spans="1:5" ht="15" x14ac:dyDescent="0.25">
      <c r="A16" s="1">
        <v>15</v>
      </c>
      <c r="B16" s="3">
        <f t="shared" si="1"/>
        <v>10000</v>
      </c>
      <c r="C16" s="1">
        <f>C15+'IDO Overview'!$C$14</f>
        <v>0.12200000000000005</v>
      </c>
      <c r="E16" s="19">
        <f t="shared" si="0"/>
        <v>8.5400000000000031E-2</v>
      </c>
    </row>
    <row r="17" spans="1:5" ht="15" x14ac:dyDescent="0.25">
      <c r="A17" s="1">
        <v>16</v>
      </c>
      <c r="B17" s="3">
        <f t="shared" si="1"/>
        <v>10000</v>
      </c>
      <c r="C17" s="1">
        <f>C16+'IDO Overview'!$C$14</f>
        <v>0.13000000000000006</v>
      </c>
      <c r="E17" s="19">
        <f t="shared" si="0"/>
        <v>9.1000000000000039E-2</v>
      </c>
    </row>
    <row r="18" spans="1:5" ht="15" x14ac:dyDescent="0.25">
      <c r="A18" s="1">
        <v>17</v>
      </c>
      <c r="B18" s="3">
        <f t="shared" si="1"/>
        <v>10000</v>
      </c>
      <c r="C18" s="1">
        <f>C17+'IDO Overview'!$C$14</f>
        <v>0.13800000000000007</v>
      </c>
      <c r="E18" s="19">
        <f t="shared" si="0"/>
        <v>9.6600000000000047E-2</v>
      </c>
    </row>
    <row r="19" spans="1:5" ht="15" x14ac:dyDescent="0.25">
      <c r="A19" s="1">
        <v>18</v>
      </c>
      <c r="B19" s="3">
        <f t="shared" si="1"/>
        <v>10000</v>
      </c>
      <c r="C19" s="1">
        <f>C18+'IDO Overview'!$C$14</f>
        <v>0.14600000000000007</v>
      </c>
      <c r="E19" s="19">
        <f t="shared" si="0"/>
        <v>0.10220000000000004</v>
      </c>
    </row>
    <row r="20" spans="1:5" ht="15" x14ac:dyDescent="0.25">
      <c r="A20" s="1">
        <v>19</v>
      </c>
      <c r="B20" s="3">
        <f t="shared" si="1"/>
        <v>10000</v>
      </c>
      <c r="C20" s="1">
        <f>C19+'IDO Overview'!$C$14</f>
        <v>0.15400000000000008</v>
      </c>
      <c r="E20" s="19">
        <f t="shared" si="0"/>
        <v>0.10780000000000005</v>
      </c>
    </row>
    <row r="21" spans="1:5" ht="15" x14ac:dyDescent="0.25">
      <c r="A21" s="1">
        <v>20</v>
      </c>
      <c r="B21" s="3">
        <f t="shared" si="1"/>
        <v>10000</v>
      </c>
      <c r="C21" s="1">
        <f>C20+'IDO Overview'!$C$14</f>
        <v>0.16200000000000009</v>
      </c>
      <c r="E21" s="19">
        <f t="shared" si="0"/>
        <v>0.11340000000000006</v>
      </c>
    </row>
    <row r="22" spans="1:5" ht="15" x14ac:dyDescent="0.25">
      <c r="A22" s="1">
        <v>21</v>
      </c>
      <c r="B22" s="3">
        <f t="shared" si="1"/>
        <v>10000</v>
      </c>
      <c r="C22" s="1">
        <f>C21+'IDO Overview'!$C$14</f>
        <v>0.1700000000000001</v>
      </c>
      <c r="E22" s="19">
        <f t="shared" si="0"/>
        <v>0.11900000000000006</v>
      </c>
    </row>
    <row r="23" spans="1:5" ht="15" x14ac:dyDescent="0.25">
      <c r="A23" s="1">
        <v>22</v>
      </c>
      <c r="B23" s="3">
        <f t="shared" si="1"/>
        <v>10000</v>
      </c>
      <c r="C23" s="1">
        <f>C22+'IDO Overview'!$C$14</f>
        <v>0.1780000000000001</v>
      </c>
      <c r="E23" s="19">
        <f t="shared" si="0"/>
        <v>0.12460000000000006</v>
      </c>
    </row>
    <row r="24" spans="1:5" ht="15" x14ac:dyDescent="0.25">
      <c r="A24" s="1">
        <v>23</v>
      </c>
      <c r="B24" s="3">
        <f t="shared" si="1"/>
        <v>10000</v>
      </c>
      <c r="C24" s="1">
        <f>C23+'IDO Overview'!$C$14</f>
        <v>0.18600000000000011</v>
      </c>
      <c r="E24" s="19">
        <f t="shared" si="0"/>
        <v>0.13020000000000007</v>
      </c>
    </row>
    <row r="25" spans="1:5" ht="15" x14ac:dyDescent="0.25">
      <c r="A25" s="1">
        <v>24</v>
      </c>
      <c r="B25" s="3">
        <f t="shared" si="1"/>
        <v>10000</v>
      </c>
      <c r="C25" s="1">
        <f>C24+'IDO Overview'!$C$14</f>
        <v>0.19400000000000012</v>
      </c>
      <c r="E25" s="19">
        <f t="shared" si="0"/>
        <v>0.13580000000000006</v>
      </c>
    </row>
    <row r="26" spans="1:5" ht="15" x14ac:dyDescent="0.25">
      <c r="A26" s="1">
        <v>25</v>
      </c>
      <c r="B26" s="3">
        <f t="shared" si="1"/>
        <v>10000</v>
      </c>
      <c r="C26" s="1">
        <f>C25+'IDO Overview'!$C$14</f>
        <v>0.20200000000000012</v>
      </c>
      <c r="E26" s="19">
        <f t="shared" si="0"/>
        <v>0.14140000000000008</v>
      </c>
    </row>
    <row r="27" spans="1:5" ht="15" x14ac:dyDescent="0.25">
      <c r="A27" s="1">
        <v>26</v>
      </c>
      <c r="B27" s="3">
        <f t="shared" si="1"/>
        <v>10000</v>
      </c>
      <c r="C27" s="1">
        <f>C26+'IDO Overview'!$C$14</f>
        <v>0.21000000000000013</v>
      </c>
      <c r="E27" s="19">
        <f t="shared" si="0"/>
        <v>0.14700000000000008</v>
      </c>
    </row>
    <row r="28" spans="1:5" ht="15" x14ac:dyDescent="0.25">
      <c r="A28" s="1">
        <v>27</v>
      </c>
      <c r="B28" s="3">
        <f t="shared" si="1"/>
        <v>10000</v>
      </c>
      <c r="C28" s="1">
        <f>C27+'IDO Overview'!$C$14</f>
        <v>0.21800000000000014</v>
      </c>
      <c r="E28" s="19">
        <f t="shared" si="0"/>
        <v>0.1526000000000001</v>
      </c>
    </row>
    <row r="29" spans="1:5" ht="15" x14ac:dyDescent="0.25">
      <c r="A29" s="1">
        <v>28</v>
      </c>
      <c r="B29" s="3">
        <f t="shared" si="1"/>
        <v>10000</v>
      </c>
      <c r="C29" s="1">
        <f>C28+'IDO Overview'!$C$14</f>
        <v>0.22600000000000015</v>
      </c>
      <c r="E29" s="19">
        <f t="shared" si="0"/>
        <v>0.15820000000000009</v>
      </c>
    </row>
    <row r="30" spans="1:5" ht="15" x14ac:dyDescent="0.25">
      <c r="A30" s="1">
        <v>29</v>
      </c>
      <c r="B30" s="3">
        <f t="shared" si="1"/>
        <v>10000</v>
      </c>
      <c r="C30" s="1">
        <f>C29+'IDO Overview'!$C$14</f>
        <v>0.23400000000000015</v>
      </c>
      <c r="E30" s="19">
        <f t="shared" si="0"/>
        <v>0.16380000000000008</v>
      </c>
    </row>
    <row r="31" spans="1:5" ht="15" x14ac:dyDescent="0.25">
      <c r="A31" s="1">
        <v>30</v>
      </c>
      <c r="B31" s="3">
        <f t="shared" si="1"/>
        <v>10000</v>
      </c>
      <c r="C31" s="1">
        <f>C30+'IDO Overview'!$C$14</f>
        <v>0.24200000000000016</v>
      </c>
      <c r="E31" s="19">
        <f t="shared" si="0"/>
        <v>0.16940000000000011</v>
      </c>
    </row>
    <row r="32" spans="1:5" ht="15" x14ac:dyDescent="0.25">
      <c r="A32" s="1">
        <v>31</v>
      </c>
      <c r="B32" s="3">
        <f t="shared" si="1"/>
        <v>10000</v>
      </c>
      <c r="C32" s="1">
        <f>C31+'IDO Overview'!$C$14</f>
        <v>0.25000000000000017</v>
      </c>
      <c r="E32" s="19">
        <f t="shared" si="0"/>
        <v>0.1750000000000001</v>
      </c>
    </row>
    <row r="33" spans="1:5" ht="15" x14ac:dyDescent="0.25">
      <c r="A33" s="1">
        <v>32</v>
      </c>
      <c r="B33" s="3">
        <f t="shared" si="1"/>
        <v>10000</v>
      </c>
      <c r="C33" s="1">
        <f>C32+'IDO Overview'!$C$14</f>
        <v>0.25800000000000017</v>
      </c>
      <c r="E33" s="19">
        <f t="shared" si="0"/>
        <v>0.18060000000000012</v>
      </c>
    </row>
    <row r="34" spans="1:5" ht="15" x14ac:dyDescent="0.25">
      <c r="A34" s="1">
        <v>33</v>
      </c>
      <c r="B34" s="3">
        <f t="shared" si="1"/>
        <v>10000</v>
      </c>
      <c r="C34" s="1">
        <f>C33+'IDO Overview'!$C$14</f>
        <v>0.26600000000000018</v>
      </c>
      <c r="E34" s="19">
        <f t="shared" ref="E34:E51" si="2">C34*0.7</f>
        <v>0.18620000000000012</v>
      </c>
    </row>
    <row r="35" spans="1:5" ht="15" x14ac:dyDescent="0.25">
      <c r="A35" s="1">
        <v>34</v>
      </c>
      <c r="B35" s="3">
        <f t="shared" ref="B35:B51" si="3">$B$2</f>
        <v>10000</v>
      </c>
      <c r="C35" s="1">
        <f>C34+'IDO Overview'!$C$14</f>
        <v>0.27400000000000019</v>
      </c>
      <c r="E35" s="19">
        <f t="shared" si="2"/>
        <v>0.19180000000000011</v>
      </c>
    </row>
    <row r="36" spans="1:5" ht="15" x14ac:dyDescent="0.25">
      <c r="A36" s="1">
        <v>35</v>
      </c>
      <c r="B36" s="3">
        <f t="shared" si="3"/>
        <v>10000</v>
      </c>
      <c r="C36" s="1">
        <f>C35+'IDO Overview'!$C$14</f>
        <v>0.28200000000000019</v>
      </c>
      <c r="E36" s="19">
        <f t="shared" si="2"/>
        <v>0.19740000000000013</v>
      </c>
    </row>
    <row r="37" spans="1:5" ht="15" x14ac:dyDescent="0.25">
      <c r="A37" s="1">
        <v>36</v>
      </c>
      <c r="B37" s="3">
        <f t="shared" si="3"/>
        <v>10000</v>
      </c>
      <c r="C37" s="1">
        <f>C36+'IDO Overview'!$C$14</f>
        <v>0.2900000000000002</v>
      </c>
      <c r="E37" s="19">
        <f t="shared" si="2"/>
        <v>0.20300000000000012</v>
      </c>
    </row>
    <row r="38" spans="1:5" ht="15" x14ac:dyDescent="0.25">
      <c r="A38" s="1">
        <v>37</v>
      </c>
      <c r="B38" s="3">
        <f t="shared" si="3"/>
        <v>10000</v>
      </c>
      <c r="C38" s="1">
        <f>C37+'IDO Overview'!$C$14</f>
        <v>0.29800000000000021</v>
      </c>
      <c r="E38" s="19">
        <f t="shared" si="2"/>
        <v>0.20860000000000015</v>
      </c>
    </row>
    <row r="39" spans="1:5" ht="15" x14ac:dyDescent="0.25">
      <c r="A39" s="1">
        <v>38</v>
      </c>
      <c r="B39" s="3">
        <f t="shared" si="3"/>
        <v>10000</v>
      </c>
      <c r="C39" s="1">
        <f>C38+'IDO Overview'!$C$14</f>
        <v>0.30600000000000022</v>
      </c>
      <c r="E39" s="19">
        <f t="shared" si="2"/>
        <v>0.21420000000000014</v>
      </c>
    </row>
    <row r="40" spans="1:5" ht="15" x14ac:dyDescent="0.25">
      <c r="A40" s="1">
        <v>39</v>
      </c>
      <c r="B40" s="3">
        <f t="shared" si="3"/>
        <v>10000</v>
      </c>
      <c r="C40" s="1">
        <f>C39+'IDO Overview'!$C$14</f>
        <v>0.31400000000000022</v>
      </c>
      <c r="E40" s="19">
        <f t="shared" si="2"/>
        <v>0.21980000000000013</v>
      </c>
    </row>
    <row r="41" spans="1:5" ht="15" x14ac:dyDescent="0.25">
      <c r="A41" s="1">
        <v>40</v>
      </c>
      <c r="B41" s="3">
        <f t="shared" si="3"/>
        <v>10000</v>
      </c>
      <c r="C41" s="1">
        <f>C40+'IDO Overview'!$C$14</f>
        <v>0.32200000000000023</v>
      </c>
      <c r="E41" s="19">
        <f t="shared" si="2"/>
        <v>0.22540000000000016</v>
      </c>
    </row>
    <row r="42" spans="1:5" ht="15" x14ac:dyDescent="0.25">
      <c r="A42" s="1">
        <v>41</v>
      </c>
      <c r="B42" s="3">
        <f t="shared" si="3"/>
        <v>10000</v>
      </c>
      <c r="C42" s="1">
        <f>C41+'IDO Overview'!$C$14</f>
        <v>0.33000000000000024</v>
      </c>
      <c r="E42" s="19">
        <f t="shared" si="2"/>
        <v>0.23100000000000015</v>
      </c>
    </row>
    <row r="43" spans="1:5" ht="15" x14ac:dyDescent="0.25">
      <c r="A43" s="1">
        <v>42</v>
      </c>
      <c r="B43" s="3">
        <f t="shared" si="3"/>
        <v>10000</v>
      </c>
      <c r="C43" s="1">
        <f>C42+'IDO Overview'!$C$14</f>
        <v>0.33800000000000024</v>
      </c>
      <c r="E43" s="19">
        <f t="shared" si="2"/>
        <v>0.23660000000000014</v>
      </c>
    </row>
    <row r="44" spans="1:5" ht="15" x14ac:dyDescent="0.25">
      <c r="A44" s="1">
        <v>43</v>
      </c>
      <c r="B44" s="3">
        <f t="shared" si="3"/>
        <v>10000</v>
      </c>
      <c r="C44" s="1">
        <f>C43+'IDO Overview'!$C$14</f>
        <v>0.34600000000000025</v>
      </c>
      <c r="E44" s="19">
        <f t="shared" si="2"/>
        <v>0.24220000000000017</v>
      </c>
    </row>
    <row r="45" spans="1:5" ht="15" x14ac:dyDescent="0.25">
      <c r="A45" s="1">
        <v>44</v>
      </c>
      <c r="B45" s="3">
        <f t="shared" si="3"/>
        <v>10000</v>
      </c>
      <c r="C45" s="1">
        <f>C44+'IDO Overview'!$C$14</f>
        <v>0.35400000000000026</v>
      </c>
      <c r="E45" s="19">
        <f t="shared" si="2"/>
        <v>0.24780000000000016</v>
      </c>
    </row>
    <row r="46" spans="1:5" ht="15" x14ac:dyDescent="0.25">
      <c r="A46" s="1">
        <v>45</v>
      </c>
      <c r="B46" s="3">
        <f t="shared" si="3"/>
        <v>10000</v>
      </c>
      <c r="C46" s="1">
        <f>C45+'IDO Overview'!$C$14</f>
        <v>0.36200000000000027</v>
      </c>
      <c r="E46" s="19">
        <f t="shared" si="2"/>
        <v>0.25340000000000018</v>
      </c>
    </row>
    <row r="47" spans="1:5" ht="15" x14ac:dyDescent="0.25">
      <c r="A47" s="1">
        <v>46</v>
      </c>
      <c r="B47" s="3">
        <f t="shared" si="3"/>
        <v>10000</v>
      </c>
      <c r="C47" s="1">
        <f>C46+'IDO Overview'!$C$14</f>
        <v>0.37000000000000027</v>
      </c>
      <c r="E47" s="19">
        <f t="shared" si="2"/>
        <v>0.25900000000000017</v>
      </c>
    </row>
    <row r="48" spans="1:5" ht="15" x14ac:dyDescent="0.25">
      <c r="A48" s="1">
        <v>47</v>
      </c>
      <c r="B48" s="3">
        <f t="shared" si="3"/>
        <v>10000</v>
      </c>
      <c r="C48" s="1">
        <f>C47+'IDO Overview'!$C$14</f>
        <v>0.37800000000000028</v>
      </c>
      <c r="E48" s="19">
        <f t="shared" si="2"/>
        <v>0.26460000000000017</v>
      </c>
    </row>
    <row r="49" spans="1:5" ht="15" x14ac:dyDescent="0.25">
      <c r="A49" s="1">
        <v>48</v>
      </c>
      <c r="B49" s="3">
        <f t="shared" si="3"/>
        <v>10000</v>
      </c>
      <c r="C49" s="1">
        <f>C48+'IDO Overview'!$C$14</f>
        <v>0.38600000000000029</v>
      </c>
      <c r="E49" s="19">
        <f t="shared" si="2"/>
        <v>0.27020000000000016</v>
      </c>
    </row>
    <row r="50" spans="1:5" ht="15" x14ac:dyDescent="0.25">
      <c r="A50" s="1">
        <v>49</v>
      </c>
      <c r="B50" s="3">
        <f t="shared" si="3"/>
        <v>10000</v>
      </c>
      <c r="C50" s="1">
        <f>C49+'IDO Overview'!$C$14</f>
        <v>0.39400000000000029</v>
      </c>
      <c r="E50" s="19">
        <f t="shared" si="2"/>
        <v>0.27580000000000021</v>
      </c>
    </row>
    <row r="51" spans="1:5" ht="15" x14ac:dyDescent="0.25">
      <c r="A51" s="1">
        <v>50</v>
      </c>
      <c r="B51" s="3">
        <f t="shared" si="3"/>
        <v>10000</v>
      </c>
      <c r="C51" s="1">
        <f>C50+'IDO Overview'!$C$14</f>
        <v>0.4020000000000003</v>
      </c>
      <c r="E51" s="19">
        <f t="shared" si="2"/>
        <v>0.28140000000000021</v>
      </c>
    </row>
    <row r="52" spans="1:5" x14ac:dyDescent="0.2">
      <c r="B52" s="7"/>
      <c r="D52" s="8"/>
    </row>
    <row r="53" spans="1:5" ht="15" x14ac:dyDescent="0.25">
      <c r="A53" s="1" t="s">
        <v>1</v>
      </c>
      <c r="B53" s="6">
        <f>SUM(B2:B52)</f>
        <v>500000</v>
      </c>
      <c r="D53" s="8"/>
    </row>
    <row r="54" spans="1:5" x14ac:dyDescent="0.2">
      <c r="B54" s="7"/>
      <c r="D54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IDO Overview</vt:lpstr>
      <vt:lpstr>Phase 1 Releases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2021-04-19T09:20:11Z</dcterms:created>
  <dcterms:modified xsi:type="dcterms:W3CDTF">2021-08-03T11:22:54Z</dcterms:modified>
</cp:coreProperties>
</file>