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HocKi4_Nam1\Kiểm_Thử_A\"/>
    </mc:Choice>
  </mc:AlternateContent>
  <xr:revisionPtr revIDLastSave="0" documentId="13_ncr:1_{DD7FC1E7-6CCC-46AB-8A4D-4F09C6CFE5C9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Bai1" sheetId="1" r:id="rId1"/>
    <sheet name="Bai2" sheetId="2" r:id="rId2"/>
    <sheet name="Bai3" sheetId="3" r:id="rId3"/>
    <sheet name="Bai4" sheetId="5" r:id="rId4"/>
    <sheet name="Bai5" sheetId="6" r:id="rId5"/>
    <sheet name="Bai6" sheetId="7" r:id="rId6"/>
    <sheet name="Bai7" sheetId="8" r:id="rId7"/>
    <sheet name="Bài 8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12" i="5"/>
  <c r="B13" i="5"/>
  <c r="B14" i="5"/>
  <c r="E39" i="4"/>
  <c r="E28" i="4"/>
  <c r="E38" i="4"/>
  <c r="E37" i="4"/>
  <c r="E36" i="4"/>
  <c r="E35" i="4"/>
  <c r="E34" i="4"/>
  <c r="E33" i="4"/>
  <c r="E32" i="4"/>
  <c r="E31" i="4"/>
  <c r="E30" i="4"/>
  <c r="E23" i="4"/>
  <c r="B23" i="4"/>
  <c r="B24" i="4" s="1"/>
  <c r="B25" i="4" s="1"/>
  <c r="B26" i="4" s="1"/>
  <c r="B27" i="4" s="1"/>
  <c r="B28" i="4" s="1"/>
  <c r="B30" i="4" s="1"/>
  <c r="B31" i="4" s="1"/>
  <c r="B32" i="4" s="1"/>
  <c r="B41" i="4" s="1"/>
  <c r="B43" i="4" s="1"/>
  <c r="B44" i="4" s="1"/>
  <c r="B26" i="2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1" i="1"/>
  <c r="B42" i="1" s="1"/>
  <c r="B43" i="1" s="1"/>
  <c r="B35" i="1"/>
  <c r="B36" i="1" s="1"/>
  <c r="B37" i="1" s="1"/>
  <c r="B38" i="1" s="1"/>
  <c r="B39" i="1" s="1"/>
  <c r="B22" i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3" i="4" l="1"/>
  <c r="B34" i="4" s="1"/>
  <c r="B35" i="4" s="1"/>
  <c r="B36" i="4" s="1"/>
  <c r="B37" i="4" s="1"/>
  <c r="B38" i="4" s="1"/>
  <c r="B39" i="4" s="1"/>
  <c r="E27" i="4"/>
  <c r="E26" i="4"/>
  <c r="E25" i="4"/>
  <c r="E24" i="4"/>
  <c r="B45" i="2"/>
  <c r="B46" i="2" s="1"/>
  <c r="B47" i="2" s="1"/>
  <c r="B48" i="2" s="1"/>
  <c r="B49" i="2" s="1"/>
  <c r="B24" i="2"/>
  <c r="B11" i="3"/>
  <c r="B12" i="3" s="1"/>
  <c r="B14" i="3" s="1"/>
  <c r="B16" i="3" s="1"/>
  <c r="B17" i="3" s="1"/>
  <c r="B18" i="3" s="1"/>
  <c r="B19" i="3" s="1"/>
  <c r="B21" i="3" s="1"/>
</calcChain>
</file>

<file path=xl/sharedStrings.xml><?xml version="1.0" encoding="utf-8"?>
<sst xmlns="http://schemas.openxmlformats.org/spreadsheetml/2006/main" count="458" uniqueCount="190">
  <si>
    <t>Condition</t>
  </si>
  <si>
    <t>Valid Partition</t>
  </si>
  <si>
    <t>Invalid Partition</t>
  </si>
  <si>
    <t>Valid Boundary</t>
  </si>
  <si>
    <t>Invalid Boundary</t>
  </si>
  <si>
    <t>Ngày</t>
  </si>
  <si>
    <t>{Sat, Sun}</t>
  </si>
  <si>
    <t>{Mon, Tue,…, Fri}</t>
  </si>
  <si>
    <t>Không nhập</t>
  </si>
  <si>
    <t>Trạng thái khách</t>
  </si>
  <si>
    <t>OT</t>
  </si>
  <si>
    <t>M</t>
  </si>
  <si>
    <t>Không thuộc {OT,M}</t>
  </si>
  <si>
    <t>Giờ vào</t>
  </si>
  <si>
    <t>&lt;6</t>
  </si>
  <si>
    <t>&gt;24</t>
  </si>
  <si>
    <t>Không phải giờ</t>
  </si>
  <si>
    <t>[6.00, 19.00]</t>
  </si>
  <si>
    <t>[19.00, 24.00]</t>
  </si>
  <si>
    <t>Độ tuổi của khách hàng</t>
  </si>
  <si>
    <t>[0, 16]</t>
  </si>
  <si>
    <t>[16.01, 60]</t>
  </si>
  <si>
    <t>[60.01, 120]</t>
  </si>
  <si>
    <t>&lt;0</t>
  </si>
  <si>
    <t>&gt;120</t>
  </si>
  <si>
    <t xml:space="preserve">Type </t>
  </si>
  <si>
    <t>#</t>
  </si>
  <si>
    <t>Input</t>
  </si>
  <si>
    <t>Expected Result</t>
  </si>
  <si>
    <t>Mon</t>
  </si>
  <si>
    <t>Sat</t>
  </si>
  <si>
    <t>Không thuộc {Mon, Tue,…, Sun}</t>
  </si>
  <si>
    <t>dth</t>
  </si>
  <si>
    <t>Wed</t>
  </si>
  <si>
    <t>TH</t>
  </si>
  <si>
    <t>Không phải số</t>
  </si>
  <si>
    <t>25.dth</t>
  </si>
  <si>
    <t>fsdfsa4</t>
  </si>
  <si>
    <t>User Name</t>
  </si>
  <si>
    <t>Không bắt đầu bằng chữ cái</t>
  </si>
  <si>
    <t>Age</t>
  </si>
  <si>
    <t>&lt;18</t>
  </si>
  <si>
    <t>City</t>
  </si>
  <si>
    <t>{Ottawa, Toronto, Montreal, Halifax}</t>
  </si>
  <si>
    <t>Postal Code</t>
  </si>
  <si>
    <t>phải có 6 ký tự, bắt đầu bằng chữ cái và luân phiên giữa chữ cái và số</t>
  </si>
  <si>
    <t>từ 6 đến 12 ký tự, bắt đầu bằng chữ cái và chỉ chứa chữ cái hoặc chữ số</t>
  </si>
  <si>
    <t>Không luân phiên giữa chữ cái và chữ số</t>
  </si>
  <si>
    <t>Hao0204</t>
  </si>
  <si>
    <t>Không chỉ chứa chữ cái hoặc chữ số</t>
  </si>
  <si>
    <t>Toronto</t>
  </si>
  <si>
    <t>D0T2H4</t>
  </si>
  <si>
    <t>Submit thành công</t>
  </si>
  <si>
    <t>Hao02</t>
  </si>
  <si>
    <t>Hao0204Hao0204</t>
  </si>
  <si>
    <t>0204Hao</t>
  </si>
  <si>
    <t xml:space="preserve"> </t>
  </si>
  <si>
    <t>Abc</t>
  </si>
  <si>
    <t>ABCdef</t>
  </si>
  <si>
    <t>Thông báo lỗi: Ngày không thuộc {Mon, Tue,…, Sun}</t>
  </si>
  <si>
    <t>Thông báo lỗi: Ngày không được để trống</t>
  </si>
  <si>
    <t>Thông báo lỗi: Ngày không thuộc {OT,M}</t>
  </si>
  <si>
    <t>Thông báo lỗi: Trạng thái khách không được để trống</t>
  </si>
  <si>
    <t>Thông báo lỗi: Giờ vào không được &lt;6</t>
  </si>
  <si>
    <t>Thông báo lỗi:  Giờ vào không được &gt;24</t>
  </si>
  <si>
    <t>Thông báo lỗi: Giờ vào không được để trống</t>
  </si>
  <si>
    <t>Thông báo lỗi:  Độ tuổi của khách hàng không được &lt;0</t>
  </si>
  <si>
    <t>Thông báo lỗi: Độ tuổi của khách hàng không được &gt;120</t>
  </si>
  <si>
    <t>Thông báo lỗi: Độ tuổi của khách hàng không được &lt;0</t>
  </si>
  <si>
    <t>Thông báo lỗi: Giờ vào nhập không đúng, không phải giờ</t>
  </si>
  <si>
    <t>Thông báo lỗi: Độ tuổi của khách hàng không được để trống</t>
  </si>
  <si>
    <t>Thông báo lỗi:  Độ tuổi của khách nhập không đúng, không phải số</t>
  </si>
  <si>
    <t>Thông báo lỗi:  Giờ vào không được &lt;6</t>
  </si>
  <si>
    <t>Thông báo lỗi: Giờ vào không được &gt;24</t>
  </si>
  <si>
    <t>Thông báo lỗi: Use Name phải có ít nhất 6 ký tự</t>
  </si>
  <si>
    <t>Thông báo lỗi: Use Name không được nhiều hơn 12 ký tự</t>
  </si>
  <si>
    <t>Thông báo lỗi: Use Name phải bắt đầu bằng chữ cái</t>
  </si>
  <si>
    <t>Thông báo lỗi: Use Name không được để trống</t>
  </si>
  <si>
    <t>Thông báo lỗi: Age phải &gt;=18</t>
  </si>
  <si>
    <t>Thông báo lỗi: Age phải &lt;65</t>
  </si>
  <si>
    <t>Thông báo lỗi: Age không được để trống</t>
  </si>
  <si>
    <t>Thông báo lỗi: City không thuộc {Ottawa, Toronto, Montreal, Halifax}</t>
  </si>
  <si>
    <t>Thông báo lỗi: City không được để trống</t>
  </si>
  <si>
    <t>5 ký tự</t>
  </si>
  <si>
    <t>13 ký tự</t>
  </si>
  <si>
    <t xml:space="preserve">5 ký tự </t>
  </si>
  <si>
    <t>7 ký tự</t>
  </si>
  <si>
    <t>&amp;hao0204</t>
  </si>
  <si>
    <t>Thông báo lỗi: chỉ được chứa chữ cái hoặc chữ số</t>
  </si>
  <si>
    <t>D0T2H4T</t>
  </si>
  <si>
    <t>0T2H4T</t>
  </si>
  <si>
    <t>DT0H2T</t>
  </si>
  <si>
    <t>Hao020</t>
  </si>
  <si>
    <t>Hao0204Hao02</t>
  </si>
  <si>
    <t>Hao0204Hao020</t>
  </si>
  <si>
    <t>D0T2H</t>
  </si>
  <si>
    <t>num</t>
  </si>
  <si>
    <t>chiSoCu</t>
  </si>
  <si>
    <t>chiSoMoi</t>
  </si>
  <si>
    <t>&gt;chiSoMoi</t>
  </si>
  <si>
    <t>&lt;chiSoCu</t>
  </si>
  <si>
    <t>6 ký tự, bắt đầu bằng chữ cái và chỉ chứa chữ cái hoặc chữ số</t>
  </si>
  <si>
    <t>12 ký tự, bắt đầu bằng chữ cái và chỉ chứa chữ cái hoặc chữ số</t>
  </si>
  <si>
    <t>[18, 64]</t>
  </si>
  <si>
    <t>&gt;64</t>
  </si>
  <si>
    <t>Số thực</t>
  </si>
  <si>
    <t>Chuỗi</t>
  </si>
  <si>
    <t>!{Ottawa, Toronto, Montreal, Halifax}</t>
  </si>
  <si>
    <t>&gt;6 ký tự</t>
  </si>
  <si>
    <t>&lt;6 ký tự</t>
  </si>
  <si>
    <t>&gt;12 ký tự</t>
  </si>
  <si>
    <t>Thông báo lỗi: Age phải là một số nguyên</t>
  </si>
  <si>
    <t>D0T2H4D0T2H4D0</t>
  </si>
  <si>
    <t>Thông báo lỗi: Postal Code phải bắt đầu bằng chữ cái</t>
  </si>
  <si>
    <t>Thông báo lỗi: Postal Code phải luân phiên giữa chữ cái và chữ số</t>
  </si>
  <si>
    <t xml:space="preserve">Thông báo lỗi: Postal Code không được để trống </t>
  </si>
  <si>
    <t>Thông báo lỗi: Postal Code không được nhiều hơn 6 ký tự</t>
  </si>
  <si>
    <t>Thông báo lỗi: Postal Code phải có ít nhất 6 ký tự</t>
  </si>
  <si>
    <t>[0; 1000] và Là Số Nguyên Tố</t>
  </si>
  <si>
    <t>[0; 1000] và Không Là Số Nguyên Tố</t>
  </si>
  <si>
    <t>&gt;1000</t>
  </si>
  <si>
    <t>Exception</t>
  </si>
  <si>
    <t>[0;chiSoMoi]</t>
  </si>
  <si>
    <t>&gt;=0 và &gt;=chiSoCu</t>
  </si>
  <si>
    <t>chiSoMoi+1</t>
  </si>
  <si>
    <t>Tiêu thụ(chiSoMoi-chiSoCu)</t>
  </si>
  <si>
    <t>[0;50]</t>
  </si>
  <si>
    <t>[51;100]</t>
  </si>
  <si>
    <t>[101;200]</t>
  </si>
  <si>
    <t>[201;300]</t>
  </si>
  <si>
    <t>[301;400]</t>
  </si>
  <si>
    <t>&gt;=401</t>
  </si>
  <si>
    <t>chiSoCu-1</t>
  </si>
  <si>
    <t>n</t>
  </si>
  <si>
    <t>&gt;=1582, không chia hết cho 4</t>
  </si>
  <si>
    <t>&gt;=1582, chia hết cho 4 nhưng không chia hết cho 100</t>
  </si>
  <si>
    <t>&gt;=1582, chia hết cho 100 nhưng không chia hết cho 400</t>
  </si>
  <si>
    <t>&gt;=1582, chia hết cho 400</t>
  </si>
  <si>
    <t>&lt;1582</t>
  </si>
  <si>
    <t>&gt;2147483647</t>
  </si>
  <si>
    <t>sbin</t>
  </si>
  <si>
    <t>gồm các giá trị 0 và 1</t>
  </si>
  <si>
    <t>không chỉ gồm các giá trị 0 và 1</t>
  </si>
  <si>
    <t>rỗng</t>
  </si>
  <si>
    <t>chỉ chứ 1 ký tự giá trị 1</t>
  </si>
  <si>
    <t>chỉ chứ 1 ký tự giá trị 0</t>
  </si>
  <si>
    <t>FormatException</t>
  </si>
  <si>
    <t>110h</t>
  </si>
  <si>
    <t>a</t>
  </si>
  <si>
    <t>b</t>
  </si>
  <si>
    <t>c</t>
  </si>
  <si>
    <t>tam giác thường</t>
  </si>
  <si>
    <t>&gt;0</t>
  </si>
  <si>
    <t>&lt;=0</t>
  </si>
  <si>
    <t>loại tam giác</t>
  </si>
  <si>
    <t>tam giác cân</t>
  </si>
  <si>
    <t>tam giác đều</t>
  </si>
  <si>
    <t>Scalene</t>
  </si>
  <si>
    <t>Isosceles</t>
  </si>
  <si>
    <t>Equilateral</t>
  </si>
  <si>
    <t>empty string</t>
  </si>
  <si>
    <t xml:space="preserve">Phương trình </t>
  </si>
  <si>
    <t xml:space="preserve">số thực </t>
  </si>
  <si>
    <t>chuỗi</t>
  </si>
  <si>
    <t xml:space="preserve">số nguyên </t>
  </si>
  <si>
    <t>vô số nghiệm</t>
  </si>
  <si>
    <t>vô nghiệm</t>
  </si>
  <si>
    <t>có 1 nghiệm</t>
  </si>
  <si>
    <t>có 2 nghiệm phân biệt</t>
  </si>
  <si>
    <t>có nghiệm kép</t>
  </si>
  <si>
    <t>Ouput</t>
  </si>
  <si>
    <t>x1</t>
  </si>
  <si>
    <t>x2</t>
  </si>
  <si>
    <t>a=0, b=0, c=1</t>
  </si>
  <si>
    <t>a=0, b=0, c=0</t>
  </si>
  <si>
    <t>Vô số nghiệm</t>
  </si>
  <si>
    <t>a=0, b=5, c=0</t>
  </si>
  <si>
    <t>a=0, b=5, c=10</t>
  </si>
  <si>
    <t>Có 1 nghiệm</t>
  </si>
  <si>
    <t>a=0, b=1, c=1</t>
  </si>
  <si>
    <t>a=0, b=1, c=-10</t>
  </si>
  <si>
    <t>a=0, b=1, c=0</t>
  </si>
  <si>
    <t>a=0, b=1, c=10</t>
  </si>
  <si>
    <t>Có nghiệm kép</t>
  </si>
  <si>
    <t>a=1, b=2, c=1</t>
  </si>
  <si>
    <t>a=2, b=4, c=2</t>
  </si>
  <si>
    <t>Có 2 nghiệm phân biệt</t>
  </si>
  <si>
    <t>a=1, b=5, c=6</t>
  </si>
  <si>
    <t>vsn</t>
  </si>
  <si>
    <t>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</si>
</sst>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Calibri"/>
      <family val="2"/>
      <charset val="163"/>
      <scheme val="minor"/>
    </font>
    <font>
      <b/>
      <sz val="12"/>
      <color theme="1"/>
      <name val="Times New Roman"/>
      <family val="1"/>
      <charset val="163"/>
    </font>
    <font>
      <sz val="9.6"/>
      <color rgb="FFD1D5DB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465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5" fillId="0" borderId="1" xfId="0" applyFont="1" applyBorder="1"/>
    <xf numFmtId="0" fontId="3" fillId="3" borderId="1" xfId="0" applyFont="1" applyFill="1" applyBorder="1"/>
    <xf numFmtId="0" fontId="5" fillId="3" borderId="1" xfId="0" applyFont="1" applyFill="1" applyBorder="1"/>
    <xf numFmtId="0" fontId="5" fillId="0" borderId="1" xfId="1" applyFont="1" applyBorder="1"/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/>
    <xf numFmtId="0" fontId="4" fillId="3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6" fillId="0" borderId="1" xfId="0" applyFont="1" applyBorder="1"/>
    <xf numFmtId="0" fontId="7" fillId="3" borderId="2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4" fillId="2" borderId="1" xfId="0" applyFont="1" applyFill="1" applyBorder="1"/>
    <xf numFmtId="0" fontId="0" fillId="4" borderId="0" xfId="0" applyFill="1"/>
    <xf numFmtId="0" fontId="8" fillId="4" borderId="8" xfId="0" applyFont="1" applyFill="1" applyBorder="1" applyAlignment="1">
      <alignment vertical="center" wrapText="1"/>
    </xf>
    <xf numFmtId="0" fontId="8" fillId="4" borderId="9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788894</xdr:colOff>
      <xdr:row>0</xdr:row>
      <xdr:rowOff>0</xdr:rowOff>
    </xdr:from>
    <xdr:to>
      <xdr:col>6</xdr:col>
      <xdr:colOff>4197928</xdr:colOff>
      <xdr:row>15</xdr:row>
      <xdr:rowOff>71184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9600" y="0"/>
          <a:ext cx="5262282" cy="30295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41563</xdr:rowOff>
    </xdr:from>
    <xdr:to>
      <xdr:col>6</xdr:col>
      <xdr:colOff>2301439</xdr:colOff>
      <xdr:row>7</xdr:row>
      <xdr:rowOff>103909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88C9AA-6B14-E6CE-893A-CD61C11D03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99273" y="41563"/>
          <a:ext cx="2301439" cy="1417443"/>
        </a:xfrm>
        <a:prstGeom prst="rect">
          <a:avLst/>
        </a:prstGeom>
      </xdr:spPr>
    </xdr:pic>
    <xdr:clientData/>
  </xdr:twoCellAnchor>
  <xdr:twoCellAnchor editAs="oneCell">
    <xdr:from>
      <xdr:col>5</xdr:col>
      <xdr:colOff>761999</xdr:colOff>
      <xdr:row>9</xdr:row>
      <xdr:rowOff>13854</xdr:rowOff>
    </xdr:from>
    <xdr:to>
      <xdr:col>6</xdr:col>
      <xdr:colOff>2545955</xdr:colOff>
      <xdr:row>16</xdr:row>
      <xdr:rowOff>172620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85BCB2-0D01-D0EF-B8F6-1D974F69E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71563" y="1551709"/>
          <a:ext cx="3254022" cy="15165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472440</xdr:colOff>
      <xdr:row>0</xdr:row>
      <xdr:rowOff>0</xdr:rowOff>
    </xdr:from>
    <xdr:to>
      <xdr:col>9</xdr:col>
      <xdr:colOff>46023</xdr:colOff>
      <xdr:row>10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0A72DD-23B2-6F5F-7B63-ACA567FAE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78140" y="0"/>
          <a:ext cx="3383583" cy="20383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411480</xdr:colOff>
      <xdr:row>5</xdr:row>
      <xdr:rowOff>83820</xdr:rowOff>
    </xdr:from>
    <xdr:to>
      <xdr:col>13</xdr:col>
      <xdr:colOff>282527</xdr:colOff>
      <xdr:row>22</xdr:row>
      <xdr:rowOff>145077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A3DAD4-E9E1-D15D-5884-55019064C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51520" y="1074420"/>
          <a:ext cx="5913707" cy="34292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205740</xdr:colOff>
      <xdr:row>6</xdr:row>
      <xdr:rowOff>45720</xdr:rowOff>
    </xdr:from>
    <xdr:to>
      <xdr:col>13</xdr:col>
      <xdr:colOff>290091</xdr:colOff>
      <xdr:row>18</xdr:row>
      <xdr:rowOff>122131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6FD483-2F77-419C-8AD5-632CB95AA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66760" y="1234440"/>
          <a:ext cx="6127011" cy="24386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571500</xdr:colOff>
      <xdr:row>0</xdr:row>
      <xdr:rowOff>7620</xdr:rowOff>
    </xdr:from>
    <xdr:to>
      <xdr:col>18</xdr:col>
      <xdr:colOff>191043</xdr:colOff>
      <xdr:row>12</xdr:row>
      <xdr:rowOff>15436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98064B-38D7-5751-B429-3A9E0BB8F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7240" y="7620"/>
          <a:ext cx="6271803" cy="226333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175260</xdr:colOff>
      <xdr:row>0</xdr:row>
      <xdr:rowOff>0</xdr:rowOff>
    </xdr:from>
    <xdr:to>
      <xdr:col>19</xdr:col>
      <xdr:colOff>495909</xdr:colOff>
      <xdr:row>14</xdr:row>
      <xdr:rowOff>122171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00F59D-03EB-3FAA-5086-1FDC3B921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03820" y="0"/>
          <a:ext cx="7026249" cy="289585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10</xdr:col>
      <xdr:colOff>251693</xdr:colOff>
      <xdr:row>4</xdr:row>
      <xdr:rowOff>15310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4643E0-E48B-098E-C029-DB4CF01A01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93080" y="0"/>
          <a:ext cx="2690093" cy="807790"/>
        </a:xfrm>
        <a:prstGeom prst="rect">
          <a:avLst/>
        </a:prstGeom>
      </xdr:spPr>
    </xdr:pic>
    <xdr:clientData/>
  </xdr:twoCellAnchor>
  <xdr:twoCellAnchor editAs="oneCell">
    <xdr:from>
      <xdr:col>5</xdr:col>
      <xdr:colOff>586740</xdr:colOff>
      <xdr:row>4</xdr:row>
      <xdr:rowOff>0</xdr:rowOff>
    </xdr:from>
    <xdr:to>
      <xdr:col>10</xdr:col>
      <xdr:colOff>114300</xdr:colOff>
      <xdr:row>7</xdr:row>
      <xdr:rowOff>175327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D2371C-60FA-6BA3-A94C-43073C8375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31180" y="822960"/>
          <a:ext cx="3093720" cy="769687"/>
        </a:xfrm>
        <a:prstGeom prst="rect">
          <a:avLst/>
        </a:prstGeom>
      </xdr:spPr>
    </xdr:pic>
    <xdr:clientData/>
  </xdr:twoCellAnchor>
  <xdr:twoCellAnchor editAs="oneCell">
    <xdr:from>
      <xdr:col>6</xdr:col>
      <xdr:colOff>22861</xdr:colOff>
      <xdr:row>7</xdr:row>
      <xdr:rowOff>0</xdr:rowOff>
    </xdr:from>
    <xdr:to>
      <xdr:col>13</xdr:col>
      <xdr:colOff>487681</xdr:colOff>
      <xdr:row>16</xdr:row>
      <xdr:rowOff>50610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C254F7-8777-1158-7CA2-772116CAA7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22921" y="1295400"/>
          <a:ext cx="4732020" cy="18336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hao@020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zoomScale="55" zoomScaleNormal="55" workbookViewId="0">
      <selection activeCell="A2" sqref="A2:A3"/>
    </sheetView>
  </sheetViews>
  <sheetFormatPr defaultColWidth="8.88671875" defaultRowHeight="15.6" x14ac:dyDescent="0.3"/>
  <cols>
    <col min="1" max="1" width="26.44140625" style="1" bestFit="1" customWidth="1"/>
    <col min="2" max="2" width="19.5546875" style="1" bestFit="1" customWidth="1"/>
    <col min="3" max="3" width="28" style="1" bestFit="1" customWidth="1"/>
    <col min="4" max="5" width="19.33203125" style="1" bestFit="1" customWidth="1"/>
    <col min="6" max="6" width="27" style="1" bestFit="1" customWidth="1"/>
    <col min="7" max="7" width="67.5546875" style="1" bestFit="1" customWidth="1"/>
    <col min="8" max="16384" width="8.88671875" style="1"/>
  </cols>
  <sheetData>
    <row r="1" spans="1:5" x14ac:dyDescent="0.3">
      <c r="A1" s="10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 spans="1:5" x14ac:dyDescent="0.3">
      <c r="A2" s="20" t="s">
        <v>5</v>
      </c>
      <c r="B2" s="3" t="s">
        <v>7</v>
      </c>
      <c r="C2" s="3" t="s">
        <v>31</v>
      </c>
      <c r="D2" s="3"/>
      <c r="E2" s="3"/>
    </row>
    <row r="3" spans="1:5" x14ac:dyDescent="0.3">
      <c r="A3" s="21"/>
      <c r="B3" s="3" t="s">
        <v>6</v>
      </c>
      <c r="C3" s="3" t="s">
        <v>8</v>
      </c>
      <c r="D3" s="3"/>
      <c r="E3" s="3"/>
    </row>
    <row r="4" spans="1:5" x14ac:dyDescent="0.3">
      <c r="A4" s="20" t="s">
        <v>9</v>
      </c>
      <c r="B4" s="3" t="s">
        <v>10</v>
      </c>
      <c r="C4" s="3" t="s">
        <v>12</v>
      </c>
      <c r="D4" s="3"/>
      <c r="E4" s="3"/>
    </row>
    <row r="5" spans="1:5" x14ac:dyDescent="0.3">
      <c r="A5" s="21"/>
      <c r="B5" s="3" t="s">
        <v>11</v>
      </c>
      <c r="C5" s="3" t="s">
        <v>8</v>
      </c>
      <c r="D5" s="3"/>
      <c r="E5" s="3"/>
    </row>
    <row r="6" spans="1:5" x14ac:dyDescent="0.3">
      <c r="A6" s="20" t="s">
        <v>13</v>
      </c>
      <c r="B6" s="3" t="s">
        <v>17</v>
      </c>
      <c r="C6" s="3" t="s">
        <v>14</v>
      </c>
      <c r="D6" s="3">
        <v>6</v>
      </c>
      <c r="E6" s="3">
        <v>5.59</v>
      </c>
    </row>
    <row r="7" spans="1:5" x14ac:dyDescent="0.3">
      <c r="A7" s="22"/>
      <c r="B7" s="3" t="s">
        <v>18</v>
      </c>
      <c r="C7" s="3" t="s">
        <v>15</v>
      </c>
      <c r="D7" s="3">
        <v>19</v>
      </c>
      <c r="E7" s="3">
        <v>24.1</v>
      </c>
    </row>
    <row r="8" spans="1:5" x14ac:dyDescent="0.3">
      <c r="A8" s="22"/>
      <c r="B8" s="3"/>
      <c r="C8" s="3" t="s">
        <v>8</v>
      </c>
      <c r="D8" s="3">
        <v>19.010000000000002</v>
      </c>
      <c r="E8" s="3"/>
    </row>
    <row r="9" spans="1:5" x14ac:dyDescent="0.3">
      <c r="A9" s="21"/>
      <c r="B9" s="3"/>
      <c r="C9" s="3" t="s">
        <v>16</v>
      </c>
      <c r="D9" s="3">
        <v>24</v>
      </c>
      <c r="E9" s="3"/>
    </row>
    <row r="10" spans="1:5" x14ac:dyDescent="0.3">
      <c r="A10" s="20" t="s">
        <v>19</v>
      </c>
      <c r="B10" s="3" t="s">
        <v>20</v>
      </c>
      <c r="C10" s="3" t="s">
        <v>23</v>
      </c>
      <c r="D10" s="3">
        <v>0</v>
      </c>
      <c r="E10" s="3">
        <v>-0.01</v>
      </c>
    </row>
    <row r="11" spans="1:5" x14ac:dyDescent="0.3">
      <c r="A11" s="22"/>
      <c r="B11" s="3" t="s">
        <v>21</v>
      </c>
      <c r="C11" s="3" t="s">
        <v>24</v>
      </c>
      <c r="D11" s="3">
        <v>16</v>
      </c>
      <c r="E11" s="3">
        <v>120.01</v>
      </c>
    </row>
    <row r="12" spans="1:5" x14ac:dyDescent="0.3">
      <c r="A12" s="22"/>
      <c r="B12" s="3" t="s">
        <v>22</v>
      </c>
      <c r="C12" s="3" t="s">
        <v>8</v>
      </c>
      <c r="D12" s="3">
        <v>16.010000000000002</v>
      </c>
      <c r="E12" s="3"/>
    </row>
    <row r="13" spans="1:5" x14ac:dyDescent="0.3">
      <c r="A13" s="22"/>
      <c r="B13" s="3"/>
      <c r="C13" s="3" t="s">
        <v>35</v>
      </c>
      <c r="D13" s="3">
        <v>60</v>
      </c>
      <c r="E13" s="3"/>
    </row>
    <row r="14" spans="1:5" x14ac:dyDescent="0.3">
      <c r="A14" s="22"/>
      <c r="B14" s="3"/>
      <c r="C14" s="3"/>
      <c r="D14" s="3">
        <v>60.01</v>
      </c>
      <c r="E14" s="3"/>
    </row>
    <row r="15" spans="1:5" x14ac:dyDescent="0.3">
      <c r="A15" s="21"/>
      <c r="B15" s="3"/>
      <c r="C15" s="3"/>
      <c r="D15" s="3">
        <v>120</v>
      </c>
      <c r="E15" s="3"/>
    </row>
    <row r="17" spans="1:7" x14ac:dyDescent="0.3">
      <c r="A17" s="23" t="s">
        <v>25</v>
      </c>
      <c r="B17" s="15" t="s">
        <v>26</v>
      </c>
      <c r="C17" s="17" t="s">
        <v>27</v>
      </c>
      <c r="D17" s="18"/>
      <c r="E17" s="18"/>
      <c r="F17" s="19"/>
      <c r="G17" s="15" t="s">
        <v>28</v>
      </c>
    </row>
    <row r="18" spans="1:7" x14ac:dyDescent="0.3">
      <c r="A18" s="24"/>
      <c r="B18" s="16"/>
      <c r="C18" s="10" t="s">
        <v>5</v>
      </c>
      <c r="D18" s="10" t="s">
        <v>9</v>
      </c>
      <c r="E18" s="10" t="s">
        <v>13</v>
      </c>
      <c r="F18" s="10" t="s">
        <v>19</v>
      </c>
      <c r="G18" s="16"/>
    </row>
    <row r="19" spans="1:7" x14ac:dyDescent="0.3">
      <c r="A19" s="12" t="s">
        <v>1</v>
      </c>
      <c r="B19" s="3">
        <f>1+B18</f>
        <v>1</v>
      </c>
      <c r="C19" s="3" t="s">
        <v>29</v>
      </c>
      <c r="D19" s="3" t="s">
        <v>10</v>
      </c>
      <c r="E19" s="3">
        <v>7</v>
      </c>
      <c r="F19" s="3">
        <v>15</v>
      </c>
      <c r="G19" s="3">
        <v>5</v>
      </c>
    </row>
    <row r="20" spans="1:7" x14ac:dyDescent="0.3">
      <c r="A20" s="13"/>
      <c r="B20" s="3">
        <v>2</v>
      </c>
      <c r="C20" s="3" t="s">
        <v>30</v>
      </c>
      <c r="D20" s="3" t="s">
        <v>11</v>
      </c>
      <c r="E20" s="3">
        <v>20.3</v>
      </c>
      <c r="F20" s="3">
        <v>40</v>
      </c>
      <c r="G20" s="3">
        <v>8</v>
      </c>
    </row>
    <row r="21" spans="1:7" x14ac:dyDescent="0.3">
      <c r="A21" s="14"/>
      <c r="B21" s="3">
        <v>3</v>
      </c>
      <c r="C21" s="3" t="s">
        <v>29</v>
      </c>
      <c r="D21" s="3" t="s">
        <v>10</v>
      </c>
      <c r="E21" s="3">
        <v>7</v>
      </c>
      <c r="F21" s="3">
        <v>65</v>
      </c>
      <c r="G21" s="3">
        <v>8</v>
      </c>
    </row>
    <row r="22" spans="1:7" x14ac:dyDescent="0.3">
      <c r="A22" s="12" t="s">
        <v>2</v>
      </c>
      <c r="B22" s="3">
        <f>1+$B$18</f>
        <v>1</v>
      </c>
      <c r="C22" s="6" t="s">
        <v>32</v>
      </c>
      <c r="D22" s="3" t="s">
        <v>11</v>
      </c>
      <c r="E22" s="3">
        <v>14.25</v>
      </c>
      <c r="F22" s="3">
        <v>24</v>
      </c>
      <c r="G22" s="3" t="s">
        <v>59</v>
      </c>
    </row>
    <row r="23" spans="1:7" x14ac:dyDescent="0.3">
      <c r="A23" s="13"/>
      <c r="B23" s="3">
        <f>1+B22</f>
        <v>2</v>
      </c>
      <c r="C23" s="6"/>
      <c r="D23" s="3" t="s">
        <v>10</v>
      </c>
      <c r="E23" s="3">
        <v>9</v>
      </c>
      <c r="F23" s="3">
        <v>45</v>
      </c>
      <c r="G23" s="3" t="s">
        <v>60</v>
      </c>
    </row>
    <row r="24" spans="1:7" x14ac:dyDescent="0.3">
      <c r="A24" s="13"/>
      <c r="B24" s="3">
        <f t="shared" ref="B24:B33" si="0">1+B23</f>
        <v>3</v>
      </c>
      <c r="C24" s="5" t="s">
        <v>33</v>
      </c>
      <c r="D24" s="4" t="s">
        <v>34</v>
      </c>
      <c r="E24" s="3">
        <v>11.05</v>
      </c>
      <c r="F24" s="3">
        <v>34</v>
      </c>
      <c r="G24" s="3" t="s">
        <v>61</v>
      </c>
    </row>
    <row r="25" spans="1:7" x14ac:dyDescent="0.3">
      <c r="A25" s="13"/>
      <c r="B25" s="3">
        <f t="shared" si="0"/>
        <v>4</v>
      </c>
      <c r="C25" s="3" t="s">
        <v>30</v>
      </c>
      <c r="D25" s="4"/>
      <c r="E25" s="3">
        <v>12.54</v>
      </c>
      <c r="F25" s="3">
        <v>55</v>
      </c>
      <c r="G25" s="3" t="s">
        <v>62</v>
      </c>
    </row>
    <row r="26" spans="1:7" x14ac:dyDescent="0.3">
      <c r="A26" s="13"/>
      <c r="B26" s="3">
        <f t="shared" si="0"/>
        <v>5</v>
      </c>
      <c r="C26" s="3" t="s">
        <v>30</v>
      </c>
      <c r="D26" s="3" t="s">
        <v>10</v>
      </c>
      <c r="E26" s="4">
        <v>5.33</v>
      </c>
      <c r="F26" s="3">
        <v>52</v>
      </c>
      <c r="G26" s="3" t="s">
        <v>63</v>
      </c>
    </row>
    <row r="27" spans="1:7" x14ac:dyDescent="0.3">
      <c r="A27" s="13"/>
      <c r="B27" s="3">
        <f t="shared" si="0"/>
        <v>6</v>
      </c>
      <c r="C27" s="3" t="s">
        <v>30</v>
      </c>
      <c r="D27" s="3" t="s">
        <v>10</v>
      </c>
      <c r="E27" s="4">
        <v>25.25</v>
      </c>
      <c r="F27" s="3">
        <v>52</v>
      </c>
      <c r="G27" s="3" t="s">
        <v>64</v>
      </c>
    </row>
    <row r="28" spans="1:7" x14ac:dyDescent="0.3">
      <c r="A28" s="13"/>
      <c r="B28" s="3">
        <f t="shared" si="0"/>
        <v>7</v>
      </c>
      <c r="C28" s="3" t="s">
        <v>30</v>
      </c>
      <c r="D28" s="3" t="s">
        <v>10</v>
      </c>
      <c r="E28" s="4"/>
      <c r="F28" s="3">
        <v>52</v>
      </c>
      <c r="G28" s="3" t="s">
        <v>65</v>
      </c>
    </row>
    <row r="29" spans="1:7" x14ac:dyDescent="0.3">
      <c r="A29" s="13"/>
      <c r="B29" s="3">
        <f t="shared" si="0"/>
        <v>8</v>
      </c>
      <c r="C29" s="3" t="s">
        <v>30</v>
      </c>
      <c r="D29" s="3" t="s">
        <v>10</v>
      </c>
      <c r="E29" s="4" t="s">
        <v>36</v>
      </c>
      <c r="F29" s="3">
        <v>52</v>
      </c>
      <c r="G29" s="3" t="s">
        <v>69</v>
      </c>
    </row>
    <row r="30" spans="1:7" x14ac:dyDescent="0.3">
      <c r="A30" s="13"/>
      <c r="B30" s="3">
        <f t="shared" si="0"/>
        <v>9</v>
      </c>
      <c r="C30" s="3" t="s">
        <v>29</v>
      </c>
      <c r="D30" s="3" t="s">
        <v>10</v>
      </c>
      <c r="E30" s="3">
        <v>7</v>
      </c>
      <c r="F30" s="4">
        <v>-2</v>
      </c>
      <c r="G30" s="3" t="s">
        <v>68</v>
      </c>
    </row>
    <row r="31" spans="1:7" x14ac:dyDescent="0.3">
      <c r="A31" s="13"/>
      <c r="B31" s="3">
        <f t="shared" si="0"/>
        <v>10</v>
      </c>
      <c r="C31" s="3" t="s">
        <v>29</v>
      </c>
      <c r="D31" s="3" t="s">
        <v>10</v>
      </c>
      <c r="E31" s="3">
        <v>7</v>
      </c>
      <c r="F31" s="4">
        <v>123</v>
      </c>
      <c r="G31" s="3" t="s">
        <v>67</v>
      </c>
    </row>
    <row r="32" spans="1:7" x14ac:dyDescent="0.3">
      <c r="A32" s="13"/>
      <c r="B32" s="3">
        <f t="shared" si="0"/>
        <v>11</v>
      </c>
      <c r="C32" s="3" t="s">
        <v>29</v>
      </c>
      <c r="D32" s="3" t="s">
        <v>10</v>
      </c>
      <c r="E32" s="3">
        <v>7</v>
      </c>
      <c r="F32" s="4"/>
      <c r="G32" s="3" t="s">
        <v>70</v>
      </c>
    </row>
    <row r="33" spans="1:7" x14ac:dyDescent="0.3">
      <c r="A33" s="14"/>
      <c r="B33" s="3">
        <f t="shared" si="0"/>
        <v>12</v>
      </c>
      <c r="C33" s="3" t="s">
        <v>29</v>
      </c>
      <c r="D33" s="3" t="s">
        <v>10</v>
      </c>
      <c r="E33" s="3">
        <v>7</v>
      </c>
      <c r="F33" s="4" t="s">
        <v>37</v>
      </c>
      <c r="G33" s="3" t="s">
        <v>71</v>
      </c>
    </row>
    <row r="34" spans="1:7" x14ac:dyDescent="0.3">
      <c r="A34" s="12" t="s">
        <v>3</v>
      </c>
      <c r="B34" s="3">
        <v>1</v>
      </c>
      <c r="C34" s="3" t="s">
        <v>29</v>
      </c>
      <c r="D34" s="3" t="s">
        <v>10</v>
      </c>
      <c r="E34" s="3">
        <v>6</v>
      </c>
      <c r="F34" s="3">
        <v>0</v>
      </c>
      <c r="G34" s="3">
        <v>5</v>
      </c>
    </row>
    <row r="35" spans="1:7" x14ac:dyDescent="0.3">
      <c r="A35" s="13"/>
      <c r="B35" s="3">
        <f>1+B34</f>
        <v>2</v>
      </c>
      <c r="C35" s="3" t="s">
        <v>29</v>
      </c>
      <c r="D35" s="3" t="s">
        <v>10</v>
      </c>
      <c r="E35" s="3">
        <v>19</v>
      </c>
      <c r="F35" s="3">
        <v>16</v>
      </c>
      <c r="G35" s="3">
        <v>5</v>
      </c>
    </row>
    <row r="36" spans="1:7" x14ac:dyDescent="0.3">
      <c r="A36" s="13"/>
      <c r="B36" s="3">
        <f t="shared" ref="B36:B39" si="1">1+B35</f>
        <v>3</v>
      </c>
      <c r="C36" s="3" t="s">
        <v>29</v>
      </c>
      <c r="D36" s="3" t="s">
        <v>10</v>
      </c>
      <c r="E36" s="3">
        <v>19.010000000000002</v>
      </c>
      <c r="F36" s="3">
        <v>16.010000000000002</v>
      </c>
      <c r="G36" s="3">
        <v>12</v>
      </c>
    </row>
    <row r="37" spans="1:7" x14ac:dyDescent="0.3">
      <c r="A37" s="13"/>
      <c r="B37" s="3">
        <f t="shared" si="1"/>
        <v>4</v>
      </c>
      <c r="C37" s="3" t="s">
        <v>29</v>
      </c>
      <c r="D37" s="3" t="s">
        <v>10</v>
      </c>
      <c r="E37" s="3">
        <v>24</v>
      </c>
      <c r="F37" s="3">
        <v>60</v>
      </c>
      <c r="G37" s="3">
        <v>12</v>
      </c>
    </row>
    <row r="38" spans="1:7" x14ac:dyDescent="0.3">
      <c r="A38" s="13"/>
      <c r="B38" s="3">
        <f t="shared" si="1"/>
        <v>5</v>
      </c>
      <c r="C38" s="3" t="s">
        <v>29</v>
      </c>
      <c r="D38" s="3" t="s">
        <v>10</v>
      </c>
      <c r="E38" s="3">
        <v>6</v>
      </c>
      <c r="F38" s="3">
        <v>60.01</v>
      </c>
      <c r="G38" s="3">
        <v>8</v>
      </c>
    </row>
    <row r="39" spans="1:7" x14ac:dyDescent="0.3">
      <c r="A39" s="14"/>
      <c r="B39" s="3">
        <f t="shared" si="1"/>
        <v>6</v>
      </c>
      <c r="C39" s="3" t="s">
        <v>29</v>
      </c>
      <c r="D39" s="3" t="s">
        <v>10</v>
      </c>
      <c r="E39" s="3">
        <v>6</v>
      </c>
      <c r="F39" s="3">
        <v>120</v>
      </c>
      <c r="G39" s="3">
        <v>8</v>
      </c>
    </row>
    <row r="40" spans="1:7" x14ac:dyDescent="0.3">
      <c r="A40" s="12" t="s">
        <v>4</v>
      </c>
      <c r="B40" s="3">
        <v>1</v>
      </c>
      <c r="C40" s="3" t="s">
        <v>29</v>
      </c>
      <c r="D40" s="3" t="s">
        <v>10</v>
      </c>
      <c r="E40" s="4">
        <v>5.59</v>
      </c>
      <c r="F40" s="3">
        <v>40</v>
      </c>
      <c r="G40" s="3" t="s">
        <v>72</v>
      </c>
    </row>
    <row r="41" spans="1:7" x14ac:dyDescent="0.3">
      <c r="A41" s="13"/>
      <c r="B41" s="3">
        <f>1+B40</f>
        <v>2</v>
      </c>
      <c r="C41" s="3" t="s">
        <v>29</v>
      </c>
      <c r="D41" s="3" t="s">
        <v>10</v>
      </c>
      <c r="E41" s="4">
        <v>24.1</v>
      </c>
      <c r="F41" s="3">
        <v>40</v>
      </c>
      <c r="G41" s="3" t="s">
        <v>73</v>
      </c>
    </row>
    <row r="42" spans="1:7" x14ac:dyDescent="0.3">
      <c r="A42" s="13"/>
      <c r="B42" s="3">
        <f t="shared" ref="B42:B43" si="2">1+B41</f>
        <v>3</v>
      </c>
      <c r="C42" s="3" t="s">
        <v>29</v>
      </c>
      <c r="D42" s="3" t="s">
        <v>10</v>
      </c>
      <c r="E42" s="3">
        <v>7</v>
      </c>
      <c r="F42" s="4">
        <v>-0.01</v>
      </c>
      <c r="G42" s="3" t="s">
        <v>66</v>
      </c>
    </row>
    <row r="43" spans="1:7" x14ac:dyDescent="0.3">
      <c r="A43" s="14"/>
      <c r="B43" s="3">
        <f t="shared" si="2"/>
        <v>4</v>
      </c>
      <c r="C43" s="3" t="s">
        <v>29</v>
      </c>
      <c r="D43" s="3" t="s">
        <v>10</v>
      </c>
      <c r="E43" s="3">
        <v>7</v>
      </c>
      <c r="F43" s="4">
        <v>-120.01</v>
      </c>
      <c r="G43" s="3" t="s">
        <v>67</v>
      </c>
    </row>
  </sheetData>
  <mergeCells count="12">
    <mergeCell ref="G17:G18"/>
    <mergeCell ref="C17:F17"/>
    <mergeCell ref="A2:A3"/>
    <mergeCell ref="A4:A5"/>
    <mergeCell ref="A6:A9"/>
    <mergeCell ref="A10:A15"/>
    <mergeCell ref="A17:A18"/>
    <mergeCell ref="A19:A21"/>
    <mergeCell ref="A22:A33"/>
    <mergeCell ref="A34:A39"/>
    <mergeCell ref="A40:A43"/>
    <mergeCell ref="B17:B1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5"/>
  <sheetViews>
    <sheetView zoomScale="70" zoomScaleNormal="70" workbookViewId="0">
      <selection activeCell="C10" sqref="C10"/>
    </sheetView>
  </sheetViews>
  <sheetFormatPr defaultColWidth="9.109375" defaultRowHeight="15.6" x14ac:dyDescent="0.3"/>
  <cols>
    <col min="1" max="1" width="17" style="1" bestFit="1" customWidth="1"/>
    <col min="2" max="2" width="73.44140625" style="1" bestFit="1" customWidth="1"/>
    <col min="3" max="3" width="51.6640625" style="1" bestFit="1" customWidth="1"/>
    <col min="4" max="4" width="63.109375" style="1" bestFit="1" customWidth="1"/>
    <col min="5" max="5" width="18" style="1" bestFit="1" customWidth="1"/>
    <col min="6" max="6" width="21.6640625" style="1" bestFit="1" customWidth="1"/>
    <col min="7" max="7" width="71.5546875" style="1" bestFit="1" customWidth="1"/>
    <col min="8" max="16384" width="9.109375" style="1"/>
  </cols>
  <sheetData>
    <row r="1" spans="1:5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 spans="1:5" x14ac:dyDescent="0.3">
      <c r="A2" s="20" t="s">
        <v>38</v>
      </c>
      <c r="B2" s="3" t="s">
        <v>46</v>
      </c>
      <c r="C2" s="3" t="s">
        <v>108</v>
      </c>
      <c r="D2" s="3" t="s">
        <v>101</v>
      </c>
      <c r="E2" s="3" t="s">
        <v>83</v>
      </c>
    </row>
    <row r="3" spans="1:5" x14ac:dyDescent="0.3">
      <c r="A3" s="22"/>
      <c r="B3" s="3"/>
      <c r="C3" s="3" t="s">
        <v>110</v>
      </c>
      <c r="D3" s="3" t="s">
        <v>102</v>
      </c>
      <c r="E3" s="3" t="s">
        <v>84</v>
      </c>
    </row>
    <row r="4" spans="1:5" x14ac:dyDescent="0.3">
      <c r="A4" s="22"/>
      <c r="B4" s="3"/>
      <c r="C4" s="3" t="s">
        <v>39</v>
      </c>
      <c r="D4" s="3"/>
      <c r="E4" s="3"/>
    </row>
    <row r="5" spans="1:5" x14ac:dyDescent="0.3">
      <c r="A5" s="22"/>
      <c r="B5" s="3"/>
      <c r="C5" s="3" t="s">
        <v>49</v>
      </c>
      <c r="D5" s="3"/>
      <c r="E5" s="3"/>
    </row>
    <row r="6" spans="1:5" x14ac:dyDescent="0.3">
      <c r="A6" s="21"/>
      <c r="B6" s="3"/>
      <c r="C6" s="3" t="s">
        <v>8</v>
      </c>
      <c r="D6" s="3"/>
      <c r="E6" s="3"/>
    </row>
    <row r="7" spans="1:5" x14ac:dyDescent="0.3">
      <c r="A7" s="20" t="s">
        <v>40</v>
      </c>
      <c r="B7" s="3" t="s">
        <v>103</v>
      </c>
      <c r="C7" s="3" t="s">
        <v>41</v>
      </c>
      <c r="D7" s="3">
        <v>18</v>
      </c>
      <c r="E7" s="3">
        <v>17</v>
      </c>
    </row>
    <row r="8" spans="1:5" x14ac:dyDescent="0.3">
      <c r="A8" s="22"/>
      <c r="B8" s="3"/>
      <c r="C8" s="3" t="s">
        <v>104</v>
      </c>
      <c r="D8" s="3">
        <v>64</v>
      </c>
      <c r="E8" s="3">
        <v>65</v>
      </c>
    </row>
    <row r="9" spans="1:5" x14ac:dyDescent="0.3">
      <c r="A9" s="22"/>
      <c r="B9" s="3"/>
      <c r="C9" s="3" t="s">
        <v>105</v>
      </c>
      <c r="D9" s="3"/>
      <c r="E9" s="3"/>
    </row>
    <row r="10" spans="1:5" x14ac:dyDescent="0.3">
      <c r="A10" s="22"/>
      <c r="B10" s="3"/>
      <c r="C10" s="3" t="s">
        <v>106</v>
      </c>
      <c r="D10" s="3"/>
      <c r="E10" s="3"/>
    </row>
    <row r="11" spans="1:5" x14ac:dyDescent="0.3">
      <c r="A11" s="21"/>
      <c r="B11" s="3"/>
      <c r="C11" s="3" t="s">
        <v>8</v>
      </c>
      <c r="D11" s="3"/>
      <c r="E11" s="3"/>
    </row>
    <row r="12" spans="1:5" x14ac:dyDescent="0.3">
      <c r="A12" s="20" t="s">
        <v>42</v>
      </c>
      <c r="B12" s="3" t="s">
        <v>43</v>
      </c>
      <c r="C12" s="3" t="s">
        <v>107</v>
      </c>
      <c r="D12" s="3"/>
      <c r="E12" s="3"/>
    </row>
    <row r="13" spans="1:5" x14ac:dyDescent="0.3">
      <c r="A13" s="21"/>
      <c r="B13" s="3"/>
      <c r="C13" s="3" t="s">
        <v>8</v>
      </c>
      <c r="D13" s="3"/>
      <c r="E13" s="3"/>
    </row>
    <row r="14" spans="1:5" x14ac:dyDescent="0.3">
      <c r="A14" s="20" t="s">
        <v>44</v>
      </c>
      <c r="B14" s="3" t="s">
        <v>45</v>
      </c>
      <c r="C14" s="3" t="s">
        <v>109</v>
      </c>
      <c r="D14" s="3"/>
      <c r="E14" s="3" t="s">
        <v>85</v>
      </c>
    </row>
    <row r="15" spans="1:5" x14ac:dyDescent="0.3">
      <c r="A15" s="22"/>
      <c r="B15" s="3"/>
      <c r="C15" s="3" t="s">
        <v>108</v>
      </c>
      <c r="D15" s="3"/>
      <c r="E15" s="3" t="s">
        <v>86</v>
      </c>
    </row>
    <row r="16" spans="1:5" x14ac:dyDescent="0.3">
      <c r="A16" s="22"/>
      <c r="B16" s="3"/>
      <c r="C16" s="3" t="s">
        <v>39</v>
      </c>
      <c r="D16" s="3"/>
      <c r="E16" s="3"/>
    </row>
    <row r="17" spans="1:7" x14ac:dyDescent="0.3">
      <c r="A17" s="22"/>
      <c r="B17" s="3"/>
      <c r="C17" s="3" t="s">
        <v>47</v>
      </c>
      <c r="D17" s="3"/>
      <c r="E17" s="3"/>
    </row>
    <row r="18" spans="1:7" x14ac:dyDescent="0.3">
      <c r="A18" s="21"/>
      <c r="B18" s="3"/>
      <c r="C18" s="3" t="s">
        <v>8</v>
      </c>
      <c r="D18" s="3"/>
      <c r="E18" s="3"/>
    </row>
    <row r="22" spans="1:7" x14ac:dyDescent="0.3">
      <c r="A22" s="26" t="s">
        <v>25</v>
      </c>
      <c r="B22" s="25" t="s">
        <v>26</v>
      </c>
      <c r="C22" s="25" t="s">
        <v>27</v>
      </c>
      <c r="D22" s="25"/>
      <c r="E22" s="25"/>
      <c r="F22" s="25"/>
      <c r="G22" s="25" t="s">
        <v>28</v>
      </c>
    </row>
    <row r="23" spans="1:7" x14ac:dyDescent="0.3">
      <c r="A23" s="26"/>
      <c r="B23" s="25"/>
      <c r="C23" s="10" t="s">
        <v>38</v>
      </c>
      <c r="D23" s="10" t="s">
        <v>40</v>
      </c>
      <c r="E23" s="10" t="s">
        <v>42</v>
      </c>
      <c r="F23" s="10" t="s">
        <v>44</v>
      </c>
      <c r="G23" s="25"/>
    </row>
    <row r="24" spans="1:7" x14ac:dyDescent="0.3">
      <c r="A24" s="9" t="s">
        <v>1</v>
      </c>
      <c r="B24" s="3">
        <f>B23+1</f>
        <v>1</v>
      </c>
      <c r="C24" s="3" t="s">
        <v>48</v>
      </c>
      <c r="D24" s="3">
        <v>21</v>
      </c>
      <c r="E24" s="3" t="s">
        <v>50</v>
      </c>
      <c r="F24" s="3" t="s">
        <v>51</v>
      </c>
      <c r="G24" s="3" t="s">
        <v>52</v>
      </c>
    </row>
    <row r="25" spans="1:7" x14ac:dyDescent="0.3">
      <c r="A25" s="20" t="s">
        <v>2</v>
      </c>
      <c r="B25" s="3">
        <v>1</v>
      </c>
      <c r="C25" s="4" t="s">
        <v>53</v>
      </c>
      <c r="D25" s="3">
        <v>21</v>
      </c>
      <c r="E25" s="3" t="s">
        <v>50</v>
      </c>
      <c r="F25" s="3" t="s">
        <v>51</v>
      </c>
      <c r="G25" s="3" t="s">
        <v>74</v>
      </c>
    </row>
    <row r="26" spans="1:7" x14ac:dyDescent="0.3">
      <c r="A26" s="22"/>
      <c r="B26" s="3">
        <f>1+B25</f>
        <v>2</v>
      </c>
      <c r="C26" s="4" t="s">
        <v>54</v>
      </c>
      <c r="D26" s="3">
        <v>21</v>
      </c>
      <c r="E26" s="3" t="s">
        <v>50</v>
      </c>
      <c r="F26" s="3" t="s">
        <v>51</v>
      </c>
      <c r="G26" s="3" t="s">
        <v>75</v>
      </c>
    </row>
    <row r="27" spans="1:7" x14ac:dyDescent="0.3">
      <c r="A27" s="22"/>
      <c r="B27" s="3">
        <f t="shared" ref="B27:B41" si="0">1+B26</f>
        <v>3</v>
      </c>
      <c r="C27" s="4" t="s">
        <v>55</v>
      </c>
      <c r="D27" s="3">
        <v>21</v>
      </c>
      <c r="E27" s="3" t="s">
        <v>50</v>
      </c>
      <c r="F27" s="3" t="s">
        <v>51</v>
      </c>
      <c r="G27" s="3" t="s">
        <v>76</v>
      </c>
    </row>
    <row r="28" spans="1:7" x14ac:dyDescent="0.3">
      <c r="A28" s="22"/>
      <c r="B28" s="3">
        <f t="shared" si="0"/>
        <v>4</v>
      </c>
      <c r="C28" s="7" t="s">
        <v>87</v>
      </c>
      <c r="D28" s="3">
        <v>21</v>
      </c>
      <c r="E28" s="3" t="s">
        <v>50</v>
      </c>
      <c r="F28" s="3" t="s">
        <v>51</v>
      </c>
      <c r="G28" s="3" t="s">
        <v>88</v>
      </c>
    </row>
    <row r="29" spans="1:7" x14ac:dyDescent="0.3">
      <c r="A29" s="22"/>
      <c r="B29" s="3">
        <f t="shared" si="0"/>
        <v>5</v>
      </c>
      <c r="C29" s="3"/>
      <c r="D29" s="3">
        <v>21</v>
      </c>
      <c r="E29" s="3" t="s">
        <v>50</v>
      </c>
      <c r="F29" s="3" t="s">
        <v>51</v>
      </c>
      <c r="G29" s="3" t="s">
        <v>77</v>
      </c>
    </row>
    <row r="30" spans="1:7" x14ac:dyDescent="0.3">
      <c r="A30" s="22"/>
      <c r="B30" s="3">
        <f t="shared" si="0"/>
        <v>6</v>
      </c>
      <c r="C30" s="3" t="s">
        <v>48</v>
      </c>
      <c r="D30" s="4">
        <v>15</v>
      </c>
      <c r="E30" s="3" t="s">
        <v>50</v>
      </c>
      <c r="F30" s="3" t="s">
        <v>51</v>
      </c>
      <c r="G30" s="3" t="s">
        <v>78</v>
      </c>
    </row>
    <row r="31" spans="1:7" x14ac:dyDescent="0.3">
      <c r="A31" s="22"/>
      <c r="B31" s="3">
        <f t="shared" si="0"/>
        <v>7</v>
      </c>
      <c r="C31" s="3" t="s">
        <v>48</v>
      </c>
      <c r="D31" s="4">
        <v>70</v>
      </c>
      <c r="E31" s="3" t="s">
        <v>50</v>
      </c>
      <c r="F31" s="3" t="s">
        <v>51</v>
      </c>
      <c r="G31" s="3" t="s">
        <v>79</v>
      </c>
    </row>
    <row r="32" spans="1:7" x14ac:dyDescent="0.3">
      <c r="A32" s="22"/>
      <c r="B32" s="3">
        <f t="shared" si="0"/>
        <v>8</v>
      </c>
      <c r="C32" s="3" t="s">
        <v>48</v>
      </c>
      <c r="D32" s="4" t="s">
        <v>57</v>
      </c>
      <c r="E32" s="3" t="s">
        <v>50</v>
      </c>
      <c r="F32" s="3" t="s">
        <v>51</v>
      </c>
      <c r="G32" s="3" t="s">
        <v>111</v>
      </c>
    </row>
    <row r="33" spans="1:7" x14ac:dyDescent="0.3">
      <c r="A33" s="22"/>
      <c r="B33" s="3">
        <f t="shared" si="0"/>
        <v>9</v>
      </c>
      <c r="C33" s="3" t="s">
        <v>48</v>
      </c>
      <c r="D33" s="4">
        <v>24.5</v>
      </c>
      <c r="E33" s="3"/>
      <c r="F33" s="3" t="s">
        <v>51</v>
      </c>
      <c r="G33" s="3" t="s">
        <v>111</v>
      </c>
    </row>
    <row r="34" spans="1:7" x14ac:dyDescent="0.3">
      <c r="A34" s="22"/>
      <c r="B34" s="3">
        <f t="shared" si="0"/>
        <v>10</v>
      </c>
      <c r="C34" s="3" t="s">
        <v>48</v>
      </c>
      <c r="D34" s="4" t="s">
        <v>56</v>
      </c>
      <c r="E34" s="3" t="s">
        <v>50</v>
      </c>
      <c r="F34" s="3" t="s">
        <v>51</v>
      </c>
      <c r="G34" s="3" t="s">
        <v>80</v>
      </c>
    </row>
    <row r="35" spans="1:7" x14ac:dyDescent="0.3">
      <c r="A35" s="22"/>
      <c r="B35" s="3">
        <f t="shared" si="0"/>
        <v>11</v>
      </c>
      <c r="C35" s="3" t="s">
        <v>48</v>
      </c>
      <c r="D35" s="3">
        <v>21</v>
      </c>
      <c r="E35" s="4" t="s">
        <v>58</v>
      </c>
      <c r="F35" s="3" t="s">
        <v>51</v>
      </c>
      <c r="G35" s="3" t="s">
        <v>81</v>
      </c>
    </row>
    <row r="36" spans="1:7" x14ac:dyDescent="0.3">
      <c r="A36" s="22"/>
      <c r="B36" s="3">
        <f t="shared" si="0"/>
        <v>12</v>
      </c>
      <c r="C36" s="3" t="s">
        <v>48</v>
      </c>
      <c r="D36" s="3">
        <v>21</v>
      </c>
      <c r="E36" s="4"/>
      <c r="F36" s="3" t="s">
        <v>51</v>
      </c>
      <c r="G36" s="3" t="s">
        <v>82</v>
      </c>
    </row>
    <row r="37" spans="1:7" x14ac:dyDescent="0.3">
      <c r="A37" s="22"/>
      <c r="B37" s="3">
        <f t="shared" si="0"/>
        <v>13</v>
      </c>
      <c r="C37" s="3" t="s">
        <v>48</v>
      </c>
      <c r="D37" s="3">
        <v>21</v>
      </c>
      <c r="E37" s="3" t="s">
        <v>50</v>
      </c>
      <c r="F37" s="3" t="s">
        <v>95</v>
      </c>
      <c r="G37" s="3" t="s">
        <v>117</v>
      </c>
    </row>
    <row r="38" spans="1:7" x14ac:dyDescent="0.3">
      <c r="A38" s="22"/>
      <c r="B38" s="3">
        <f t="shared" si="0"/>
        <v>14</v>
      </c>
      <c r="C38" s="3" t="s">
        <v>48</v>
      </c>
      <c r="D38" s="3">
        <v>21</v>
      </c>
      <c r="E38" s="3" t="s">
        <v>50</v>
      </c>
      <c r="F38" s="4" t="s">
        <v>112</v>
      </c>
      <c r="G38" s="3" t="s">
        <v>116</v>
      </c>
    </row>
    <row r="39" spans="1:7" x14ac:dyDescent="0.3">
      <c r="A39" s="22"/>
      <c r="B39" s="3">
        <f t="shared" si="0"/>
        <v>15</v>
      </c>
      <c r="C39" s="3" t="s">
        <v>48</v>
      </c>
      <c r="D39" s="3">
        <v>21</v>
      </c>
      <c r="E39" s="3" t="s">
        <v>50</v>
      </c>
      <c r="F39" s="4" t="s">
        <v>90</v>
      </c>
      <c r="G39" s="3" t="s">
        <v>113</v>
      </c>
    </row>
    <row r="40" spans="1:7" x14ac:dyDescent="0.3">
      <c r="A40" s="22"/>
      <c r="B40" s="3">
        <f t="shared" si="0"/>
        <v>16</v>
      </c>
      <c r="C40" s="3" t="s">
        <v>48</v>
      </c>
      <c r="D40" s="3">
        <v>21</v>
      </c>
      <c r="E40" s="3" t="s">
        <v>50</v>
      </c>
      <c r="F40" s="4" t="s">
        <v>91</v>
      </c>
      <c r="G40" s="3" t="s">
        <v>114</v>
      </c>
    </row>
    <row r="41" spans="1:7" x14ac:dyDescent="0.3">
      <c r="A41" s="21"/>
      <c r="B41" s="3">
        <f t="shared" si="0"/>
        <v>17</v>
      </c>
      <c r="C41" s="3" t="s">
        <v>48</v>
      </c>
      <c r="D41" s="3">
        <v>21</v>
      </c>
      <c r="E41" s="3" t="s">
        <v>50</v>
      </c>
      <c r="F41" s="3"/>
      <c r="G41" s="3" t="s">
        <v>115</v>
      </c>
    </row>
    <row r="42" spans="1:7" x14ac:dyDescent="0.3">
      <c r="A42" s="20" t="s">
        <v>3</v>
      </c>
      <c r="B42" s="3">
        <v>1</v>
      </c>
      <c r="C42" s="3" t="s">
        <v>92</v>
      </c>
      <c r="D42" s="3">
        <v>18</v>
      </c>
      <c r="E42" s="3" t="s">
        <v>50</v>
      </c>
      <c r="F42" s="3" t="s">
        <v>51</v>
      </c>
      <c r="G42" s="3" t="s">
        <v>52</v>
      </c>
    </row>
    <row r="43" spans="1:7" x14ac:dyDescent="0.3">
      <c r="A43" s="21"/>
      <c r="B43" s="3">
        <v>2</v>
      </c>
      <c r="C43" s="3" t="s">
        <v>93</v>
      </c>
      <c r="D43" s="3">
        <v>64</v>
      </c>
      <c r="E43" s="3" t="s">
        <v>50</v>
      </c>
      <c r="F43" s="3" t="s">
        <v>51</v>
      </c>
      <c r="G43" s="3" t="s">
        <v>52</v>
      </c>
    </row>
    <row r="44" spans="1:7" x14ac:dyDescent="0.3">
      <c r="A44" s="20" t="s">
        <v>4</v>
      </c>
      <c r="B44" s="3">
        <v>1</v>
      </c>
      <c r="C44" s="4" t="s">
        <v>53</v>
      </c>
      <c r="D44" s="3">
        <v>21</v>
      </c>
      <c r="E44" s="3" t="s">
        <v>50</v>
      </c>
      <c r="F44" s="3" t="s">
        <v>51</v>
      </c>
      <c r="G44" s="3" t="s">
        <v>74</v>
      </c>
    </row>
    <row r="45" spans="1:7" x14ac:dyDescent="0.3">
      <c r="A45" s="22"/>
      <c r="B45" s="3">
        <f t="shared" ref="B45:B49" si="1">B44+1</f>
        <v>2</v>
      </c>
      <c r="C45" s="4" t="s">
        <v>94</v>
      </c>
      <c r="D45" s="3">
        <v>21</v>
      </c>
      <c r="E45" s="3" t="s">
        <v>50</v>
      </c>
      <c r="F45" s="3" t="s">
        <v>51</v>
      </c>
      <c r="G45" s="3" t="s">
        <v>75</v>
      </c>
    </row>
    <row r="46" spans="1:7" x14ac:dyDescent="0.3">
      <c r="A46" s="22"/>
      <c r="B46" s="3">
        <f t="shared" si="1"/>
        <v>3</v>
      </c>
      <c r="C46" s="3" t="s">
        <v>48</v>
      </c>
      <c r="D46" s="4">
        <v>17</v>
      </c>
      <c r="E46" s="3" t="s">
        <v>50</v>
      </c>
      <c r="F46" s="3" t="s">
        <v>51</v>
      </c>
      <c r="G46" s="3" t="s">
        <v>78</v>
      </c>
    </row>
    <row r="47" spans="1:7" x14ac:dyDescent="0.3">
      <c r="A47" s="22"/>
      <c r="B47" s="3">
        <f t="shared" si="1"/>
        <v>4</v>
      </c>
      <c r="C47" s="3" t="s">
        <v>48</v>
      </c>
      <c r="D47" s="4">
        <v>65</v>
      </c>
      <c r="E47" s="3" t="s">
        <v>50</v>
      </c>
      <c r="F47" s="3" t="s">
        <v>51</v>
      </c>
      <c r="G47" s="3" t="s">
        <v>79</v>
      </c>
    </row>
    <row r="48" spans="1:7" x14ac:dyDescent="0.3">
      <c r="A48" s="22"/>
      <c r="B48" s="3">
        <f t="shared" si="1"/>
        <v>5</v>
      </c>
      <c r="C48" s="3" t="s">
        <v>48</v>
      </c>
      <c r="D48" s="3">
        <v>21</v>
      </c>
      <c r="E48" s="3" t="s">
        <v>50</v>
      </c>
      <c r="F48" s="4" t="s">
        <v>95</v>
      </c>
      <c r="G48" s="3" t="s">
        <v>117</v>
      </c>
    </row>
    <row r="49" spans="1:7" x14ac:dyDescent="0.3">
      <c r="A49" s="21"/>
      <c r="B49" s="3">
        <f t="shared" si="1"/>
        <v>6</v>
      </c>
      <c r="C49" s="3" t="s">
        <v>48</v>
      </c>
      <c r="D49" s="3">
        <v>21</v>
      </c>
      <c r="E49" s="3" t="s">
        <v>50</v>
      </c>
      <c r="F49" s="4" t="s">
        <v>89</v>
      </c>
      <c r="G49" s="3" t="s">
        <v>116</v>
      </c>
    </row>
    <row r="50" spans="1:7" x14ac:dyDescent="0.3">
      <c r="A50" s="2"/>
    </row>
    <row r="51" spans="1:7" x14ac:dyDescent="0.3">
      <c r="A51" s="2"/>
    </row>
    <row r="52" spans="1:7" x14ac:dyDescent="0.3">
      <c r="A52" s="2"/>
    </row>
    <row r="53" spans="1:7" x14ac:dyDescent="0.3">
      <c r="A53" s="2"/>
    </row>
    <row r="54" spans="1:7" x14ac:dyDescent="0.3">
      <c r="A54" s="2"/>
    </row>
    <row r="55" spans="1:7" x14ac:dyDescent="0.3">
      <c r="A55" s="2"/>
    </row>
    <row r="56" spans="1:7" x14ac:dyDescent="0.3">
      <c r="A56" s="2"/>
    </row>
    <row r="57" spans="1:7" x14ac:dyDescent="0.3">
      <c r="A57" s="2"/>
    </row>
    <row r="58" spans="1:7" x14ac:dyDescent="0.3">
      <c r="A58" s="2"/>
    </row>
    <row r="59" spans="1:7" x14ac:dyDescent="0.3">
      <c r="A59" s="2"/>
    </row>
    <row r="60" spans="1:7" x14ac:dyDescent="0.3">
      <c r="A60" s="2"/>
    </row>
    <row r="61" spans="1:7" x14ac:dyDescent="0.3">
      <c r="A61" s="2"/>
    </row>
    <row r="62" spans="1:7" x14ac:dyDescent="0.3">
      <c r="A62" s="2"/>
    </row>
    <row r="63" spans="1:7" x14ac:dyDescent="0.3">
      <c r="A63" s="2"/>
    </row>
    <row r="64" spans="1:7" x14ac:dyDescent="0.3">
      <c r="A64" s="2"/>
    </row>
    <row r="65" spans="1:1" x14ac:dyDescent="0.3">
      <c r="A65" s="2"/>
    </row>
  </sheetData>
  <mergeCells count="11">
    <mergeCell ref="B22:B23"/>
    <mergeCell ref="G22:G23"/>
    <mergeCell ref="C22:F22"/>
    <mergeCell ref="A22:A23"/>
    <mergeCell ref="A25:A41"/>
    <mergeCell ref="A2:A6"/>
    <mergeCell ref="A7:A11"/>
    <mergeCell ref="A12:A13"/>
    <mergeCell ref="A14:A18"/>
    <mergeCell ref="A44:A49"/>
    <mergeCell ref="A42:A43"/>
  </mergeCells>
  <hyperlinks>
    <hyperlink ref="C28" r:id="rId1" display="hao@0204" xr:uid="{00000000-0004-0000-0100-000000000000}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"/>
  <sheetViews>
    <sheetView workbookViewId="0">
      <selection activeCell="B6" sqref="B6"/>
    </sheetView>
  </sheetViews>
  <sheetFormatPr defaultColWidth="8.88671875" defaultRowHeight="15.6" x14ac:dyDescent="0.3"/>
  <cols>
    <col min="1" max="1" width="17.6640625" style="1" bestFit="1" customWidth="1"/>
    <col min="2" max="2" width="35.33203125" style="1" bestFit="1" customWidth="1"/>
    <col min="3" max="3" width="27.33203125" style="1" bestFit="1" customWidth="1"/>
    <col min="4" max="4" width="38.33203125" style="1" bestFit="1" customWidth="1"/>
    <col min="5" max="5" width="17.6640625" style="1" bestFit="1" customWidth="1"/>
    <col min="6" max="6" width="23" style="1" bestFit="1" customWidth="1"/>
    <col min="7" max="7" width="16.44140625" style="1" bestFit="1" customWidth="1"/>
    <col min="8" max="16384" width="8.88671875" style="1"/>
  </cols>
  <sheetData>
    <row r="1" spans="1:7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7" x14ac:dyDescent="0.3">
      <c r="A2" s="27" t="s">
        <v>96</v>
      </c>
      <c r="B2" s="3" t="s">
        <v>118</v>
      </c>
      <c r="C2" s="3" t="s">
        <v>23</v>
      </c>
      <c r="D2" s="3">
        <v>0</v>
      </c>
      <c r="E2" s="3">
        <v>-1</v>
      </c>
    </row>
    <row r="3" spans="1:7" x14ac:dyDescent="0.3">
      <c r="A3" s="28"/>
      <c r="B3" s="3" t="s">
        <v>119</v>
      </c>
      <c r="C3" s="3" t="s">
        <v>120</v>
      </c>
      <c r="D3" s="3">
        <v>1000</v>
      </c>
      <c r="E3" s="3">
        <v>1001</v>
      </c>
    </row>
    <row r="4" spans="1:7" x14ac:dyDescent="0.3">
      <c r="A4" s="28"/>
      <c r="B4" s="3"/>
      <c r="C4" s="3"/>
      <c r="D4" s="3">
        <v>1</v>
      </c>
      <c r="E4" s="3"/>
    </row>
    <row r="5" spans="1:7" x14ac:dyDescent="0.3">
      <c r="A5" s="28"/>
      <c r="B5" s="3"/>
      <c r="C5" s="3"/>
      <c r="D5" s="3">
        <v>2</v>
      </c>
      <c r="E5" s="3"/>
    </row>
    <row r="6" spans="1:7" x14ac:dyDescent="0.3">
      <c r="A6" s="29"/>
      <c r="B6" s="3"/>
      <c r="C6" s="3"/>
      <c r="D6" s="3">
        <v>3</v>
      </c>
      <c r="E6" s="3"/>
    </row>
    <row r="7" spans="1:7" x14ac:dyDescent="0.3">
      <c r="E7" s="2"/>
      <c r="F7" s="2"/>
    </row>
    <row r="8" spans="1:7" x14ac:dyDescent="0.3">
      <c r="E8" s="2"/>
      <c r="F8" s="2"/>
      <c r="G8" s="2"/>
    </row>
    <row r="9" spans="1:7" x14ac:dyDescent="0.3">
      <c r="A9" s="15" t="s">
        <v>25</v>
      </c>
      <c r="B9" s="15" t="s">
        <v>26</v>
      </c>
      <c r="C9" s="11" t="s">
        <v>27</v>
      </c>
      <c r="D9" s="15" t="s">
        <v>28</v>
      </c>
    </row>
    <row r="10" spans="1:7" x14ac:dyDescent="0.3">
      <c r="A10" s="16"/>
      <c r="B10" s="16"/>
      <c r="C10" s="11" t="s">
        <v>96</v>
      </c>
      <c r="D10" s="16"/>
    </row>
    <row r="11" spans="1:7" x14ac:dyDescent="0.3">
      <c r="A11" s="30" t="s">
        <v>1</v>
      </c>
      <c r="B11" s="5">
        <f>1+B10</f>
        <v>1</v>
      </c>
      <c r="C11" s="5">
        <v>3</v>
      </c>
      <c r="D11" s="5" t="b">
        <v>1</v>
      </c>
    </row>
    <row r="12" spans="1:7" x14ac:dyDescent="0.3">
      <c r="A12" s="31"/>
      <c r="B12" s="5">
        <f t="shared" ref="B12:B21" si="0">1+B11</f>
        <v>2</v>
      </c>
      <c r="C12" s="5">
        <v>8</v>
      </c>
      <c r="D12" s="5" t="b">
        <v>0</v>
      </c>
    </row>
    <row r="13" spans="1:7" x14ac:dyDescent="0.3">
      <c r="A13" s="30" t="s">
        <v>2</v>
      </c>
      <c r="B13" s="5">
        <v>1</v>
      </c>
      <c r="C13" s="5">
        <v>-2</v>
      </c>
      <c r="D13" s="5" t="s">
        <v>121</v>
      </c>
    </row>
    <row r="14" spans="1:7" x14ac:dyDescent="0.3">
      <c r="A14" s="31"/>
      <c r="B14" s="5">
        <f t="shared" si="0"/>
        <v>2</v>
      </c>
      <c r="C14" s="5">
        <v>1024</v>
      </c>
      <c r="D14" s="5" t="s">
        <v>121</v>
      </c>
    </row>
    <row r="15" spans="1:7" x14ac:dyDescent="0.3">
      <c r="A15" s="30" t="s">
        <v>3</v>
      </c>
      <c r="B15" s="5">
        <v>1</v>
      </c>
      <c r="C15" s="5">
        <v>0</v>
      </c>
      <c r="D15" s="5" t="b">
        <v>0</v>
      </c>
    </row>
    <row r="16" spans="1:7" x14ac:dyDescent="0.3">
      <c r="A16" s="32"/>
      <c r="B16" s="5">
        <f t="shared" si="0"/>
        <v>2</v>
      </c>
      <c r="C16" s="5">
        <v>1000</v>
      </c>
      <c r="D16" s="5" t="b">
        <v>0</v>
      </c>
    </row>
    <row r="17" spans="1:4" x14ac:dyDescent="0.3">
      <c r="A17" s="32"/>
      <c r="B17" s="5">
        <f t="shared" si="0"/>
        <v>3</v>
      </c>
      <c r="C17" s="5">
        <v>1</v>
      </c>
      <c r="D17" s="5" t="b">
        <v>0</v>
      </c>
    </row>
    <row r="18" spans="1:4" x14ac:dyDescent="0.3">
      <c r="A18" s="32"/>
      <c r="B18" s="5">
        <f t="shared" si="0"/>
        <v>4</v>
      </c>
      <c r="C18" s="5">
        <v>2</v>
      </c>
      <c r="D18" s="5" t="b">
        <v>1</v>
      </c>
    </row>
    <row r="19" spans="1:4" x14ac:dyDescent="0.3">
      <c r="A19" s="31"/>
      <c r="B19" s="5">
        <f t="shared" si="0"/>
        <v>5</v>
      </c>
      <c r="C19" s="5">
        <v>3</v>
      </c>
      <c r="D19" s="5" t="b">
        <v>1</v>
      </c>
    </row>
    <row r="20" spans="1:4" x14ac:dyDescent="0.3">
      <c r="A20" s="30" t="s">
        <v>4</v>
      </c>
      <c r="B20" s="5">
        <v>1</v>
      </c>
      <c r="C20" s="5">
        <v>-1</v>
      </c>
      <c r="D20" s="5" t="s">
        <v>121</v>
      </c>
    </row>
    <row r="21" spans="1:4" x14ac:dyDescent="0.3">
      <c r="A21" s="31"/>
      <c r="B21" s="5">
        <f t="shared" si="0"/>
        <v>2</v>
      </c>
      <c r="C21" s="5">
        <v>1001</v>
      </c>
      <c r="D21" s="5" t="s">
        <v>121</v>
      </c>
    </row>
  </sheetData>
  <mergeCells count="8">
    <mergeCell ref="B9:B10"/>
    <mergeCell ref="A9:A10"/>
    <mergeCell ref="D9:D10"/>
    <mergeCell ref="A2:A6"/>
    <mergeCell ref="A11:A12"/>
    <mergeCell ref="A13:A14"/>
    <mergeCell ref="A15:A19"/>
    <mergeCell ref="A20:A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4A27-6EC7-46EA-A339-1C3EE64C9399}">
  <dimension ref="A1:E20"/>
  <sheetViews>
    <sheetView workbookViewId="0">
      <selection activeCell="E2" sqref="E2"/>
    </sheetView>
  </sheetViews>
  <sheetFormatPr defaultRowHeight="15.6" x14ac:dyDescent="0.3"/>
  <cols>
    <col min="1" max="1" width="16.21875" style="1" bestFit="1" customWidth="1"/>
    <col min="2" max="2" width="66.88671875" style="1" bestFit="1" customWidth="1"/>
    <col min="3" max="3" width="16.21875" style="1" bestFit="1" customWidth="1"/>
    <col min="4" max="4" width="16.44140625" style="1" bestFit="1" customWidth="1"/>
    <col min="5" max="5" width="17" style="1" bestFit="1" customWidth="1"/>
    <col min="6" max="16384" width="8.88671875" style="1"/>
  </cols>
  <sheetData>
    <row r="1" spans="1:5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 spans="1:5" x14ac:dyDescent="0.3">
      <c r="A2" s="20" t="s">
        <v>133</v>
      </c>
      <c r="B2" s="3" t="s">
        <v>134</v>
      </c>
      <c r="C2" s="3" t="s">
        <v>138</v>
      </c>
      <c r="D2" s="3">
        <v>1582</v>
      </c>
      <c r="E2" s="3">
        <v>1581</v>
      </c>
    </row>
    <row r="3" spans="1:5" x14ac:dyDescent="0.3">
      <c r="A3" s="22"/>
      <c r="B3" s="3" t="s">
        <v>135</v>
      </c>
      <c r="C3" s="3" t="s">
        <v>139</v>
      </c>
      <c r="D3" s="3">
        <v>2147483647</v>
      </c>
      <c r="E3" s="3">
        <v>2147483648</v>
      </c>
    </row>
    <row r="4" spans="1:5" x14ac:dyDescent="0.3">
      <c r="A4" s="22"/>
      <c r="B4" s="3" t="s">
        <v>136</v>
      </c>
      <c r="C4" s="3"/>
      <c r="D4" s="3"/>
      <c r="E4" s="3"/>
    </row>
    <row r="5" spans="1:5" x14ac:dyDescent="0.3">
      <c r="A5" s="21"/>
      <c r="B5" s="3" t="s">
        <v>137</v>
      </c>
      <c r="C5" s="3"/>
      <c r="D5" s="3"/>
      <c r="E5" s="3"/>
    </row>
    <row r="9" spans="1:5" x14ac:dyDescent="0.3">
      <c r="A9" s="25" t="s">
        <v>25</v>
      </c>
      <c r="B9" s="25" t="s">
        <v>26</v>
      </c>
      <c r="C9" s="10" t="s">
        <v>27</v>
      </c>
      <c r="D9" s="25" t="s">
        <v>28</v>
      </c>
    </row>
    <row r="10" spans="1:5" x14ac:dyDescent="0.3">
      <c r="A10" s="25"/>
      <c r="B10" s="25"/>
      <c r="C10" s="10" t="s">
        <v>133</v>
      </c>
      <c r="D10" s="25"/>
    </row>
    <row r="11" spans="1:5" x14ac:dyDescent="0.3">
      <c r="A11" s="30" t="s">
        <v>1</v>
      </c>
      <c r="B11" s="3">
        <v>1</v>
      </c>
      <c r="C11" s="3">
        <v>1583</v>
      </c>
      <c r="D11" s="3" t="b">
        <v>0</v>
      </c>
    </row>
    <row r="12" spans="1:5" x14ac:dyDescent="0.3">
      <c r="A12" s="32"/>
      <c r="B12" s="3">
        <f>1+B11</f>
        <v>2</v>
      </c>
      <c r="C12" s="3">
        <v>1604</v>
      </c>
      <c r="D12" s="3" t="b">
        <v>1</v>
      </c>
    </row>
    <row r="13" spans="1:5" x14ac:dyDescent="0.3">
      <c r="A13" s="32"/>
      <c r="B13" s="3">
        <f t="shared" ref="B13:B14" si="0">1+B12</f>
        <v>3</v>
      </c>
      <c r="C13" s="3">
        <v>1700</v>
      </c>
      <c r="D13" s="3" t="b">
        <v>0</v>
      </c>
    </row>
    <row r="14" spans="1:5" x14ac:dyDescent="0.3">
      <c r="A14" s="31"/>
      <c r="B14" s="3">
        <f t="shared" si="0"/>
        <v>4</v>
      </c>
      <c r="C14" s="3">
        <v>2000</v>
      </c>
      <c r="D14" s="3" t="b">
        <v>1</v>
      </c>
    </row>
    <row r="15" spans="1:5" x14ac:dyDescent="0.3">
      <c r="A15" s="30" t="s">
        <v>2</v>
      </c>
      <c r="B15" s="3">
        <v>1</v>
      </c>
      <c r="C15" s="3">
        <v>1580</v>
      </c>
      <c r="D15" s="5" t="s">
        <v>121</v>
      </c>
    </row>
    <row r="16" spans="1:5" x14ac:dyDescent="0.3">
      <c r="A16" s="31"/>
      <c r="B16" s="3">
        <v>2</v>
      </c>
      <c r="C16" s="3">
        <v>2147483649</v>
      </c>
      <c r="D16" s="5" t="s">
        <v>121</v>
      </c>
    </row>
    <row r="17" spans="1:4" x14ac:dyDescent="0.3">
      <c r="A17" s="30" t="s">
        <v>3</v>
      </c>
      <c r="B17" s="3">
        <v>1</v>
      </c>
      <c r="C17" s="3">
        <v>1582</v>
      </c>
      <c r="D17" s="3" t="b">
        <v>0</v>
      </c>
    </row>
    <row r="18" spans="1:4" x14ac:dyDescent="0.3">
      <c r="A18" s="31"/>
      <c r="B18" s="3">
        <v>2</v>
      </c>
      <c r="C18" s="3">
        <v>2147483647</v>
      </c>
      <c r="D18" s="3" t="b">
        <v>0</v>
      </c>
    </row>
    <row r="19" spans="1:4" x14ac:dyDescent="0.3">
      <c r="A19" s="30" t="s">
        <v>4</v>
      </c>
      <c r="B19" s="3">
        <v>1</v>
      </c>
      <c r="C19" s="3">
        <v>1581</v>
      </c>
      <c r="D19" s="5" t="s">
        <v>121</v>
      </c>
    </row>
    <row r="20" spans="1:4" x14ac:dyDescent="0.3">
      <c r="A20" s="31"/>
      <c r="B20" s="3">
        <v>2</v>
      </c>
      <c r="C20" s="3">
        <v>2147483648</v>
      </c>
      <c r="D20" s="5" t="s">
        <v>121</v>
      </c>
    </row>
  </sheetData>
  <mergeCells count="8">
    <mergeCell ref="B9:B10"/>
    <mergeCell ref="D9:D10"/>
    <mergeCell ref="A2:A5"/>
    <mergeCell ref="A11:A14"/>
    <mergeCell ref="A19:A20"/>
    <mergeCell ref="A15:A16"/>
    <mergeCell ref="A17:A18"/>
    <mergeCell ref="A9:A10"/>
  </mergeCells>
  <conditionalFormatting sqref="A2:A5">
    <cfRule type="top10" dxfId="1" priority="1" rank="10"/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7C348-9136-4058-8CAA-F41C63CA8AD1}">
  <dimension ref="A1:E20"/>
  <sheetViews>
    <sheetView workbookViewId="0">
      <selection activeCell="A9" sqref="A9:D10"/>
    </sheetView>
  </sheetViews>
  <sheetFormatPr defaultRowHeight="14.4" x14ac:dyDescent="0.3"/>
  <cols>
    <col min="1" max="1" width="17" bestFit="1" customWidth="1"/>
    <col min="2" max="2" width="50.77734375" bestFit="1" customWidth="1"/>
    <col min="3" max="3" width="29.33203125" bestFit="1" customWidth="1"/>
    <col min="4" max="4" width="21.88671875" bestFit="1" customWidth="1"/>
    <col min="5" max="5" width="17" bestFit="1" customWidth="1"/>
  </cols>
  <sheetData>
    <row r="1" spans="1:5" ht="15.6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 spans="1:5" ht="15.6" x14ac:dyDescent="0.3">
      <c r="A2" s="36" t="s">
        <v>140</v>
      </c>
      <c r="B2" s="3" t="s">
        <v>141</v>
      </c>
      <c r="C2" s="3" t="s">
        <v>142</v>
      </c>
      <c r="D2" s="3" t="s">
        <v>144</v>
      </c>
      <c r="E2" s="3"/>
    </row>
    <row r="3" spans="1:5" ht="15.6" x14ac:dyDescent="0.3">
      <c r="A3" s="36"/>
      <c r="B3" s="3"/>
      <c r="C3" s="3" t="s">
        <v>143</v>
      </c>
      <c r="D3" s="3" t="s">
        <v>145</v>
      </c>
      <c r="E3" s="3"/>
    </row>
    <row r="4" spans="1:5" ht="15.6" x14ac:dyDescent="0.3">
      <c r="A4" s="36"/>
      <c r="B4" s="3"/>
      <c r="C4" s="37"/>
      <c r="E4" s="3"/>
    </row>
    <row r="5" spans="1:5" ht="15.6" x14ac:dyDescent="0.3">
      <c r="A5" s="36"/>
      <c r="B5" s="3"/>
      <c r="C5" s="37"/>
      <c r="D5" s="3"/>
      <c r="E5" s="3"/>
    </row>
    <row r="6" spans="1:5" ht="15.6" x14ac:dyDescent="0.3">
      <c r="A6" s="1"/>
      <c r="B6" s="1"/>
      <c r="C6" s="1"/>
      <c r="D6" s="1"/>
      <c r="E6" s="1"/>
    </row>
    <row r="7" spans="1:5" ht="15.6" x14ac:dyDescent="0.3">
      <c r="A7" s="1"/>
      <c r="B7" s="1"/>
      <c r="C7" s="1"/>
      <c r="D7" s="1"/>
      <c r="E7" s="1"/>
    </row>
    <row r="8" spans="1:5" ht="15.6" x14ac:dyDescent="0.3">
      <c r="A8" s="1"/>
      <c r="B8" s="1"/>
      <c r="C8" s="1"/>
      <c r="D8" s="1"/>
      <c r="E8" s="1"/>
    </row>
    <row r="9" spans="1:5" ht="15.6" x14ac:dyDescent="0.3">
      <c r="A9" s="25" t="s">
        <v>25</v>
      </c>
      <c r="B9" s="25" t="s">
        <v>26</v>
      </c>
      <c r="C9" s="10" t="s">
        <v>27</v>
      </c>
      <c r="D9" s="25" t="s">
        <v>28</v>
      </c>
      <c r="E9" s="1"/>
    </row>
    <row r="10" spans="1:5" ht="15.6" x14ac:dyDescent="0.3">
      <c r="A10" s="25"/>
      <c r="B10" s="25"/>
      <c r="C10" s="10" t="s">
        <v>140</v>
      </c>
      <c r="D10" s="25"/>
      <c r="E10" s="1"/>
    </row>
    <row r="11" spans="1:5" ht="15.6" x14ac:dyDescent="0.3">
      <c r="A11" s="38" t="s">
        <v>1</v>
      </c>
      <c r="B11" s="3"/>
      <c r="C11" s="3">
        <v>1110</v>
      </c>
      <c r="D11" s="3">
        <v>14</v>
      </c>
    </row>
    <row r="12" spans="1:5" ht="15.6" x14ac:dyDescent="0.3">
      <c r="A12" s="38" t="s">
        <v>2</v>
      </c>
      <c r="B12" s="3"/>
      <c r="C12" s="3" t="s">
        <v>147</v>
      </c>
      <c r="D12" s="3" t="s">
        <v>146</v>
      </c>
    </row>
    <row r="13" spans="1:5" ht="15.6" x14ac:dyDescent="0.3">
      <c r="A13" s="5"/>
      <c r="B13" s="3"/>
      <c r="C13" s="3"/>
      <c r="D13" s="3" t="s">
        <v>146</v>
      </c>
    </row>
    <row r="14" spans="1:5" ht="15.6" x14ac:dyDescent="0.3">
      <c r="A14" s="38" t="s">
        <v>3</v>
      </c>
      <c r="B14" s="3"/>
      <c r="C14" s="3">
        <v>1</v>
      </c>
      <c r="D14" s="3">
        <v>1</v>
      </c>
    </row>
    <row r="15" spans="1:5" ht="15.6" x14ac:dyDescent="0.3">
      <c r="A15" s="3"/>
      <c r="B15" s="3"/>
      <c r="C15" s="3">
        <v>0</v>
      </c>
      <c r="D15" s="3">
        <v>0</v>
      </c>
    </row>
    <row r="17" spans="1:1" ht="15.6" x14ac:dyDescent="0.3">
      <c r="A17" s="1"/>
    </row>
    <row r="18" spans="1:1" ht="15.6" x14ac:dyDescent="0.3">
      <c r="A18" s="1"/>
    </row>
    <row r="19" spans="1:1" ht="15.6" x14ac:dyDescent="0.3">
      <c r="A19" s="1"/>
    </row>
    <row r="20" spans="1:1" x14ac:dyDescent="0.3">
      <c r="A20" s="1"/>
    </row>
  </sheetData>
  <mergeCells count="4">
    <mergeCell ref="D9:D10"/>
    <mergeCell ref="A2:A5"/>
    <mergeCell ref="A9:A10"/>
    <mergeCell ref="B9:B10"/>
  </mergeCells>
  <conditionalFormatting sqref="A2:A5">
    <cfRule type="top10" dxfId="0" priority="1" rank="10"/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243CA-0666-4CC6-ABDD-4BFB770C323D}">
  <dimension ref="C1:H21"/>
  <sheetViews>
    <sheetView topLeftCell="C1" workbookViewId="0">
      <selection activeCell="C10" sqref="C10:H11"/>
    </sheetView>
  </sheetViews>
  <sheetFormatPr defaultRowHeight="14.4" x14ac:dyDescent="0.3"/>
  <cols>
    <col min="3" max="3" width="18.6640625" customWidth="1"/>
    <col min="4" max="4" width="15.21875" bestFit="1" customWidth="1"/>
    <col min="5" max="6" width="15.21875" customWidth="1"/>
    <col min="7" max="7" width="19.44140625" bestFit="1" customWidth="1"/>
    <col min="8" max="8" width="16.44140625" bestFit="1" customWidth="1"/>
    <col min="9" max="9" width="17" bestFit="1" customWidth="1"/>
  </cols>
  <sheetData>
    <row r="1" spans="3:8" ht="15.6" x14ac:dyDescent="0.3"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</row>
    <row r="2" spans="3:8" ht="14.4" customHeight="1" x14ac:dyDescent="0.3">
      <c r="C2" s="37" t="s">
        <v>148</v>
      </c>
      <c r="D2" s="37" t="s">
        <v>152</v>
      </c>
      <c r="E2" s="37" t="s">
        <v>153</v>
      </c>
      <c r="F2" s="37">
        <v>1</v>
      </c>
      <c r="G2" s="37">
        <v>0</v>
      </c>
    </row>
    <row r="3" spans="3:8" ht="14.4" customHeight="1" x14ac:dyDescent="0.3">
      <c r="C3" s="37" t="s">
        <v>149</v>
      </c>
      <c r="D3" s="37" t="s">
        <v>152</v>
      </c>
      <c r="E3" s="37" t="s">
        <v>153</v>
      </c>
      <c r="F3" s="37">
        <v>1</v>
      </c>
      <c r="G3" s="37">
        <v>0</v>
      </c>
    </row>
    <row r="4" spans="3:8" ht="14.4" customHeight="1" x14ac:dyDescent="0.3">
      <c r="C4" s="37" t="s">
        <v>150</v>
      </c>
      <c r="D4" s="37" t="s">
        <v>152</v>
      </c>
      <c r="E4" s="37" t="s">
        <v>153</v>
      </c>
      <c r="F4" s="37">
        <v>1</v>
      </c>
      <c r="G4" s="37">
        <v>0</v>
      </c>
    </row>
    <row r="5" spans="3:8" ht="14.4" customHeight="1" x14ac:dyDescent="0.3">
      <c r="C5" s="37" t="s">
        <v>154</v>
      </c>
      <c r="D5" s="37" t="s">
        <v>151</v>
      </c>
      <c r="E5" s="37"/>
      <c r="F5" s="37"/>
      <c r="G5" s="37"/>
    </row>
    <row r="6" spans="3:8" ht="14.4" customHeight="1" x14ac:dyDescent="0.3">
      <c r="C6" s="37"/>
      <c r="D6" s="37" t="s">
        <v>155</v>
      </c>
      <c r="E6" s="37"/>
      <c r="F6" s="37"/>
      <c r="G6" s="37"/>
    </row>
    <row r="7" spans="3:8" ht="14.4" customHeight="1" x14ac:dyDescent="0.3">
      <c r="C7" s="37"/>
      <c r="D7" s="37" t="s">
        <v>156</v>
      </c>
      <c r="E7" s="37"/>
      <c r="F7" s="37"/>
      <c r="G7" s="37"/>
    </row>
    <row r="10" spans="3:8" ht="15.6" x14ac:dyDescent="0.3">
      <c r="C10" s="39" t="s">
        <v>25</v>
      </c>
      <c r="D10" s="25" t="s">
        <v>26</v>
      </c>
      <c r="E10" s="25" t="s">
        <v>27</v>
      </c>
      <c r="F10" s="25"/>
      <c r="G10" s="25"/>
      <c r="H10" s="25" t="s">
        <v>28</v>
      </c>
    </row>
    <row r="11" spans="3:8" ht="15.6" x14ac:dyDescent="0.3">
      <c r="C11" s="39"/>
      <c r="D11" s="25"/>
      <c r="E11" s="10" t="s">
        <v>148</v>
      </c>
      <c r="F11" s="10" t="s">
        <v>149</v>
      </c>
      <c r="G11" s="10" t="s">
        <v>150</v>
      </c>
      <c r="H11" s="25"/>
    </row>
    <row r="12" spans="3:8" ht="15.6" customHeight="1" x14ac:dyDescent="0.3">
      <c r="C12" s="42" t="s">
        <v>1</v>
      </c>
      <c r="D12" s="40">
        <v>1</v>
      </c>
      <c r="E12" s="40">
        <v>3</v>
      </c>
      <c r="F12" s="40">
        <v>4</v>
      </c>
      <c r="G12" s="40">
        <v>5</v>
      </c>
      <c r="H12" s="40" t="s">
        <v>157</v>
      </c>
    </row>
    <row r="13" spans="3:8" x14ac:dyDescent="0.3">
      <c r="C13" s="43"/>
      <c r="D13" s="40">
        <v>2</v>
      </c>
      <c r="E13" s="40">
        <v>4</v>
      </c>
      <c r="F13" s="40">
        <v>4</v>
      </c>
      <c r="G13" s="40">
        <v>5</v>
      </c>
      <c r="H13" s="40" t="s">
        <v>158</v>
      </c>
    </row>
    <row r="14" spans="3:8" x14ac:dyDescent="0.3">
      <c r="C14" s="44"/>
      <c r="D14" s="40">
        <v>3</v>
      </c>
      <c r="E14" s="40">
        <v>4</v>
      </c>
      <c r="F14" s="40">
        <v>4</v>
      </c>
      <c r="G14" s="40">
        <v>4</v>
      </c>
      <c r="H14" s="40" t="s">
        <v>159</v>
      </c>
    </row>
    <row r="15" spans="3:8" ht="15.6" customHeight="1" x14ac:dyDescent="0.3">
      <c r="C15" s="42" t="s">
        <v>2</v>
      </c>
      <c r="D15" s="40">
        <v>1</v>
      </c>
      <c r="E15" s="41">
        <v>-3</v>
      </c>
      <c r="F15" s="40">
        <v>4</v>
      </c>
      <c r="G15" s="40">
        <v>5</v>
      </c>
      <c r="H15" s="40" t="s">
        <v>160</v>
      </c>
    </row>
    <row r="16" spans="3:8" x14ac:dyDescent="0.3">
      <c r="C16" s="43"/>
      <c r="D16" s="40">
        <v>2</v>
      </c>
      <c r="E16" s="40">
        <v>3</v>
      </c>
      <c r="F16" s="41">
        <v>-4</v>
      </c>
      <c r="G16" s="40">
        <v>5</v>
      </c>
      <c r="H16" s="40" t="s">
        <v>160</v>
      </c>
    </row>
    <row r="17" spans="3:8" x14ac:dyDescent="0.3">
      <c r="C17" s="44"/>
      <c r="D17" s="40">
        <v>3</v>
      </c>
      <c r="E17" s="40">
        <v>3</v>
      </c>
      <c r="F17" s="40">
        <v>4</v>
      </c>
      <c r="G17" s="41">
        <v>-5</v>
      </c>
      <c r="H17" s="40" t="s">
        <v>160</v>
      </c>
    </row>
    <row r="18" spans="3:8" ht="15.6" x14ac:dyDescent="0.3">
      <c r="C18" s="45" t="s">
        <v>3</v>
      </c>
      <c r="D18" s="40">
        <v>1</v>
      </c>
      <c r="E18" s="40">
        <v>1</v>
      </c>
      <c r="F18" s="40">
        <v>1</v>
      </c>
      <c r="G18" s="40">
        <v>1</v>
      </c>
      <c r="H18" s="40" t="s">
        <v>159</v>
      </c>
    </row>
    <row r="19" spans="3:8" ht="15.6" customHeight="1" x14ac:dyDescent="0.3">
      <c r="C19" s="42" t="s">
        <v>4</v>
      </c>
      <c r="D19" s="40">
        <v>1</v>
      </c>
      <c r="E19" s="41">
        <v>0</v>
      </c>
      <c r="F19" s="40">
        <v>4</v>
      </c>
      <c r="G19" s="40">
        <v>5</v>
      </c>
      <c r="H19" s="40" t="s">
        <v>160</v>
      </c>
    </row>
    <row r="20" spans="3:8" x14ac:dyDescent="0.3">
      <c r="C20" s="43"/>
      <c r="D20" s="40">
        <v>2</v>
      </c>
      <c r="E20" s="40">
        <v>3</v>
      </c>
      <c r="F20" s="41">
        <v>0</v>
      </c>
      <c r="G20" s="40">
        <v>5</v>
      </c>
      <c r="H20" s="40" t="s">
        <v>160</v>
      </c>
    </row>
    <row r="21" spans="3:8" x14ac:dyDescent="0.3">
      <c r="C21" s="44"/>
      <c r="D21" s="40">
        <v>3</v>
      </c>
      <c r="E21" s="40">
        <v>3</v>
      </c>
      <c r="F21" s="40">
        <v>4</v>
      </c>
      <c r="G21" s="41">
        <v>0</v>
      </c>
      <c r="H21" s="40" t="s">
        <v>160</v>
      </c>
    </row>
  </sheetData>
  <mergeCells count="7">
    <mergeCell ref="C19:C21"/>
    <mergeCell ref="C15:C17"/>
    <mergeCell ref="C12:C14"/>
    <mergeCell ref="C10:C11"/>
    <mergeCell ref="D10:D11"/>
    <mergeCell ref="H10:H11"/>
    <mergeCell ref="E10:G1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E7574-7DD3-4DB4-BB00-A569796351DE}">
  <dimension ref="A1:O23"/>
  <sheetViews>
    <sheetView tabSelected="1" workbookViewId="0">
      <selection activeCell="D18" sqref="D18"/>
    </sheetView>
  </sheetViews>
  <sheetFormatPr defaultRowHeight="15.6" x14ac:dyDescent="0.3"/>
  <cols>
    <col min="1" max="1" width="14.77734375" style="1" bestFit="1" customWidth="1"/>
    <col min="2" max="2" width="20.33203125" style="1" bestFit="1" customWidth="1"/>
    <col min="3" max="3" width="16.21875" style="1" bestFit="1" customWidth="1"/>
    <col min="4" max="4" width="15.5546875" style="1" bestFit="1" customWidth="1"/>
    <col min="5" max="5" width="17" style="1" bestFit="1" customWidth="1"/>
    <col min="6" max="6" width="9.44140625" style="1" customWidth="1"/>
    <col min="7" max="7" width="8.88671875" style="1"/>
    <col min="8" max="8" width="16.44140625" style="1" bestFit="1" customWidth="1"/>
    <col min="9" max="16384" width="8.88671875" style="1"/>
  </cols>
  <sheetData>
    <row r="1" spans="1:8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 spans="1:8" x14ac:dyDescent="0.3">
      <c r="A2" s="3" t="s">
        <v>148</v>
      </c>
      <c r="B2" s="3" t="s">
        <v>164</v>
      </c>
      <c r="C2" s="3" t="s">
        <v>162</v>
      </c>
      <c r="D2" s="3"/>
      <c r="E2" s="3"/>
    </row>
    <row r="3" spans="1:8" x14ac:dyDescent="0.3">
      <c r="A3" s="3"/>
      <c r="B3" s="3"/>
      <c r="C3" s="3" t="s">
        <v>163</v>
      </c>
      <c r="D3" s="3"/>
      <c r="E3" s="3"/>
    </row>
    <row r="4" spans="1:8" x14ac:dyDescent="0.3">
      <c r="A4" s="3" t="s">
        <v>149</v>
      </c>
      <c r="B4" s="3" t="s">
        <v>164</v>
      </c>
      <c r="C4" s="3" t="s">
        <v>162</v>
      </c>
      <c r="D4" s="3"/>
      <c r="E4" s="3"/>
    </row>
    <row r="5" spans="1:8" x14ac:dyDescent="0.3">
      <c r="A5" s="3"/>
      <c r="B5" s="3"/>
      <c r="C5" s="3" t="s">
        <v>163</v>
      </c>
      <c r="D5" s="3"/>
      <c r="E5" s="3"/>
    </row>
    <row r="6" spans="1:8" x14ac:dyDescent="0.3">
      <c r="A6" s="3" t="s">
        <v>150</v>
      </c>
      <c r="B6" s="3" t="s">
        <v>164</v>
      </c>
      <c r="C6" s="3" t="s">
        <v>162</v>
      </c>
      <c r="D6" s="3"/>
      <c r="E6" s="3"/>
    </row>
    <row r="7" spans="1:8" x14ac:dyDescent="0.3">
      <c r="A7" s="3"/>
      <c r="B7" s="3"/>
      <c r="C7" s="3" t="s">
        <v>163</v>
      </c>
      <c r="D7" s="3"/>
      <c r="E7" s="3"/>
    </row>
    <row r="8" spans="1:8" x14ac:dyDescent="0.3">
      <c r="A8" s="3" t="s">
        <v>161</v>
      </c>
      <c r="B8" s="3" t="s">
        <v>165</v>
      </c>
      <c r="C8" s="3"/>
      <c r="D8" s="3"/>
      <c r="E8" s="3"/>
    </row>
    <row r="9" spans="1:8" x14ac:dyDescent="0.3">
      <c r="A9" s="3"/>
      <c r="B9" s="3" t="s">
        <v>166</v>
      </c>
      <c r="C9" s="3"/>
      <c r="D9" s="3"/>
      <c r="E9" s="3"/>
    </row>
    <row r="10" spans="1:8" x14ac:dyDescent="0.3">
      <c r="A10" s="3"/>
      <c r="B10" s="3" t="s">
        <v>167</v>
      </c>
      <c r="C10" s="3"/>
      <c r="D10" s="3"/>
      <c r="E10" s="3"/>
    </row>
    <row r="11" spans="1:8" x14ac:dyDescent="0.3">
      <c r="A11" s="3"/>
      <c r="B11" s="3" t="s">
        <v>168</v>
      </c>
      <c r="C11" s="3"/>
      <c r="D11" s="3"/>
      <c r="E11" s="3"/>
    </row>
    <row r="12" spans="1:8" x14ac:dyDescent="0.3">
      <c r="A12" s="3"/>
      <c r="B12" s="3" t="s">
        <v>169</v>
      </c>
      <c r="C12" s="3"/>
      <c r="D12" s="3"/>
      <c r="E12" s="3"/>
    </row>
    <row r="15" spans="1:8" x14ac:dyDescent="0.3">
      <c r="A15" s="25" t="s">
        <v>25</v>
      </c>
      <c r="B15" s="25" t="s">
        <v>26</v>
      </c>
      <c r="C15" s="25" t="s">
        <v>27</v>
      </c>
      <c r="D15" s="25"/>
      <c r="E15" s="25"/>
      <c r="F15" s="17" t="s">
        <v>170</v>
      </c>
      <c r="G15" s="19"/>
      <c r="H15" s="25" t="s">
        <v>28</v>
      </c>
    </row>
    <row r="16" spans="1:8" x14ac:dyDescent="0.3">
      <c r="A16" s="25"/>
      <c r="B16" s="25"/>
      <c r="C16" s="10" t="s">
        <v>148</v>
      </c>
      <c r="D16" s="10" t="s">
        <v>149</v>
      </c>
      <c r="E16" s="10" t="s">
        <v>150</v>
      </c>
      <c r="F16" s="46" t="s">
        <v>171</v>
      </c>
      <c r="G16" s="46" t="s">
        <v>172</v>
      </c>
      <c r="H16" s="25"/>
    </row>
    <row r="17" spans="1:15" x14ac:dyDescent="0.3">
      <c r="A17" s="8" t="s">
        <v>1</v>
      </c>
      <c r="C17" s="1">
        <v>0</v>
      </c>
      <c r="D17" s="1">
        <v>0</v>
      </c>
      <c r="E17" s="1">
        <v>0</v>
      </c>
      <c r="H17" s="1" t="s">
        <v>188</v>
      </c>
    </row>
    <row r="18" spans="1:15" x14ac:dyDescent="0.3">
      <c r="C18" s="1">
        <v>0</v>
      </c>
      <c r="D18" s="1">
        <v>0</v>
      </c>
      <c r="E18" s="1">
        <v>1</v>
      </c>
      <c r="H18" s="1" t="s">
        <v>189</v>
      </c>
    </row>
    <row r="19" spans="1:15" ht="28.2" thickBot="1" x14ac:dyDescent="0.35">
      <c r="K19" s="48" t="s">
        <v>173</v>
      </c>
      <c r="L19" s="48" t="s">
        <v>174</v>
      </c>
      <c r="M19" s="48" t="s">
        <v>174</v>
      </c>
      <c r="N19" s="49" t="s">
        <v>174</v>
      </c>
      <c r="O19" s="47"/>
    </row>
    <row r="20" spans="1:15" ht="28.2" thickBot="1" x14ac:dyDescent="0.35">
      <c r="K20" s="48" t="s">
        <v>175</v>
      </c>
      <c r="L20" s="48" t="s">
        <v>176</v>
      </c>
      <c r="M20" s="48" t="s">
        <v>177</v>
      </c>
      <c r="N20" s="48" t="s">
        <v>176</v>
      </c>
      <c r="O20" s="49" t="s">
        <v>177</v>
      </c>
    </row>
    <row r="21" spans="1:15" ht="28.2" thickBot="1" x14ac:dyDescent="0.35">
      <c r="K21" s="48" t="s">
        <v>178</v>
      </c>
      <c r="L21" s="48" t="s">
        <v>179</v>
      </c>
      <c r="M21" s="48" t="s">
        <v>180</v>
      </c>
      <c r="N21" s="48" t="s">
        <v>181</v>
      </c>
      <c r="O21" s="49" t="s">
        <v>182</v>
      </c>
    </row>
    <row r="22" spans="1:15" ht="42" thickBot="1" x14ac:dyDescent="0.35">
      <c r="K22" s="48" t="s">
        <v>183</v>
      </c>
      <c r="L22" s="48" t="s">
        <v>184</v>
      </c>
      <c r="M22" s="48" t="s">
        <v>185</v>
      </c>
      <c r="N22" s="48" t="s">
        <v>184</v>
      </c>
      <c r="O22" s="49" t="s">
        <v>185</v>
      </c>
    </row>
    <row r="23" spans="1:15" ht="42" thickBot="1" x14ac:dyDescent="0.35">
      <c r="K23" s="48" t="s">
        <v>186</v>
      </c>
      <c r="L23" s="48" t="s">
        <v>187</v>
      </c>
      <c r="M23" s="47"/>
      <c r="N23" s="47"/>
      <c r="O23" s="47"/>
    </row>
  </sheetData>
  <mergeCells count="5">
    <mergeCell ref="A15:A16"/>
    <mergeCell ref="B15:B16"/>
    <mergeCell ref="C15:E15"/>
    <mergeCell ref="H15:H16"/>
    <mergeCell ref="F15:G1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4"/>
  <sheetViews>
    <sheetView zoomScale="85" zoomScaleNormal="85" workbookViewId="0">
      <selection activeCell="B19" sqref="B19"/>
    </sheetView>
  </sheetViews>
  <sheetFormatPr defaultColWidth="8.88671875" defaultRowHeight="15.6" x14ac:dyDescent="0.3"/>
  <cols>
    <col min="1" max="1" width="29.5546875" style="1" bestFit="1" customWidth="1"/>
    <col min="2" max="2" width="34.33203125" style="1" bestFit="1" customWidth="1"/>
    <col min="3" max="3" width="19.88671875" style="1" bestFit="1" customWidth="1"/>
    <col min="4" max="4" width="15.5546875" style="1" bestFit="1" customWidth="1"/>
    <col min="5" max="5" width="17" style="1" bestFit="1" customWidth="1"/>
    <col min="6" max="6" width="16.44140625" style="1" bestFit="1" customWidth="1"/>
    <col min="7" max="16384" width="8.88671875" style="1"/>
  </cols>
  <sheetData>
    <row r="1" spans="1:5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x14ac:dyDescent="0.3">
      <c r="A2" s="33" t="s">
        <v>97</v>
      </c>
      <c r="B2" s="3" t="s">
        <v>122</v>
      </c>
      <c r="C2" s="3" t="s">
        <v>23</v>
      </c>
      <c r="D2" s="3">
        <v>0</v>
      </c>
      <c r="E2" s="3">
        <v>-1</v>
      </c>
    </row>
    <row r="3" spans="1:5" x14ac:dyDescent="0.3">
      <c r="A3" s="34"/>
      <c r="B3" s="3"/>
      <c r="C3" s="3" t="s">
        <v>99</v>
      </c>
      <c r="D3" s="3" t="s">
        <v>98</v>
      </c>
      <c r="E3" s="3" t="s">
        <v>124</v>
      </c>
    </row>
    <row r="4" spans="1:5" x14ac:dyDescent="0.3">
      <c r="A4" s="35"/>
      <c r="B4" s="3"/>
      <c r="C4" s="3"/>
      <c r="D4" s="3"/>
      <c r="E4" s="3"/>
    </row>
    <row r="5" spans="1:5" x14ac:dyDescent="0.3">
      <c r="A5" s="33" t="s">
        <v>98</v>
      </c>
      <c r="B5" s="3" t="s">
        <v>123</v>
      </c>
      <c r="C5" s="3" t="s">
        <v>23</v>
      </c>
      <c r="D5" s="3">
        <v>0</v>
      </c>
      <c r="E5" s="3">
        <v>-1</v>
      </c>
    </row>
    <row r="6" spans="1:5" x14ac:dyDescent="0.3">
      <c r="A6" s="35"/>
      <c r="B6" s="3"/>
      <c r="C6" s="3" t="s">
        <v>100</v>
      </c>
      <c r="D6" s="3" t="s">
        <v>97</v>
      </c>
      <c r="E6" s="3" t="s">
        <v>132</v>
      </c>
    </row>
    <row r="7" spans="1:5" x14ac:dyDescent="0.3">
      <c r="A7" s="33" t="s">
        <v>125</v>
      </c>
      <c r="B7" s="3" t="s">
        <v>126</v>
      </c>
      <c r="C7" s="3"/>
      <c r="D7" s="3">
        <v>0</v>
      </c>
      <c r="E7" s="3"/>
    </row>
    <row r="8" spans="1:5" x14ac:dyDescent="0.3">
      <c r="A8" s="34"/>
      <c r="B8" s="3" t="s">
        <v>127</v>
      </c>
      <c r="C8" s="3"/>
      <c r="D8" s="3">
        <v>50</v>
      </c>
      <c r="E8" s="3"/>
    </row>
    <row r="9" spans="1:5" x14ac:dyDescent="0.3">
      <c r="A9" s="34"/>
      <c r="B9" s="3" t="s">
        <v>128</v>
      </c>
      <c r="C9" s="3"/>
      <c r="D9" s="3">
        <v>51</v>
      </c>
      <c r="E9" s="3"/>
    </row>
    <row r="10" spans="1:5" x14ac:dyDescent="0.3">
      <c r="A10" s="34"/>
      <c r="B10" s="3" t="s">
        <v>129</v>
      </c>
      <c r="C10" s="3"/>
      <c r="D10" s="3">
        <v>100</v>
      </c>
      <c r="E10" s="3"/>
    </row>
    <row r="11" spans="1:5" x14ac:dyDescent="0.3">
      <c r="A11" s="34"/>
      <c r="B11" s="3" t="s">
        <v>130</v>
      </c>
      <c r="C11" s="3"/>
      <c r="D11" s="3">
        <v>101</v>
      </c>
      <c r="E11" s="3"/>
    </row>
    <row r="12" spans="1:5" x14ac:dyDescent="0.3">
      <c r="A12" s="34"/>
      <c r="B12" s="3" t="s">
        <v>131</v>
      </c>
      <c r="C12" s="3"/>
      <c r="D12" s="3">
        <v>200</v>
      </c>
      <c r="E12" s="3"/>
    </row>
    <row r="13" spans="1:5" x14ac:dyDescent="0.3">
      <c r="A13" s="34"/>
      <c r="B13" s="3"/>
      <c r="C13" s="3"/>
      <c r="D13" s="3">
        <v>201</v>
      </c>
      <c r="E13" s="3"/>
    </row>
    <row r="14" spans="1:5" x14ac:dyDescent="0.3">
      <c r="A14" s="34"/>
      <c r="B14" s="3"/>
      <c r="C14" s="3"/>
      <c r="D14" s="3">
        <v>300</v>
      </c>
      <c r="E14" s="3"/>
    </row>
    <row r="15" spans="1:5" x14ac:dyDescent="0.3">
      <c r="A15" s="34"/>
      <c r="B15" s="3"/>
      <c r="C15" s="3"/>
      <c r="D15" s="3">
        <v>301</v>
      </c>
      <c r="E15" s="3"/>
    </row>
    <row r="16" spans="1:5" x14ac:dyDescent="0.3">
      <c r="A16" s="34"/>
      <c r="B16" s="3"/>
      <c r="C16" s="3"/>
      <c r="D16" s="3">
        <v>400</v>
      </c>
      <c r="E16" s="3"/>
    </row>
    <row r="17" spans="1:5" x14ac:dyDescent="0.3">
      <c r="A17" s="35"/>
      <c r="B17" s="3"/>
      <c r="C17" s="3"/>
      <c r="D17" s="3">
        <v>401</v>
      </c>
      <c r="E17" s="3"/>
    </row>
    <row r="21" spans="1:5" x14ac:dyDescent="0.3">
      <c r="A21" s="15" t="s">
        <v>25</v>
      </c>
      <c r="B21" s="15" t="s">
        <v>26</v>
      </c>
      <c r="C21" s="17" t="s">
        <v>27</v>
      </c>
      <c r="D21" s="19"/>
      <c r="E21" s="15" t="s">
        <v>28</v>
      </c>
    </row>
    <row r="22" spans="1:5" x14ac:dyDescent="0.3">
      <c r="A22" s="16"/>
      <c r="B22" s="16"/>
      <c r="C22" s="10" t="s">
        <v>97</v>
      </c>
      <c r="D22" s="10" t="s">
        <v>98</v>
      </c>
      <c r="E22" s="16"/>
    </row>
    <row r="23" spans="1:5" x14ac:dyDescent="0.3">
      <c r="A23" s="20" t="s">
        <v>1</v>
      </c>
      <c r="B23" s="3">
        <f>1+B22</f>
        <v>1</v>
      </c>
      <c r="C23" s="3">
        <v>25</v>
      </c>
      <c r="D23" s="3">
        <v>50</v>
      </c>
      <c r="E23" s="3">
        <f>(25*1484)+0.1*(25*1484)</f>
        <v>40810</v>
      </c>
    </row>
    <row r="24" spans="1:5" x14ac:dyDescent="0.3">
      <c r="A24" s="22"/>
      <c r="B24" s="3">
        <f t="shared" ref="B24:B44" si="0">1+B23</f>
        <v>2</v>
      </c>
      <c r="C24" s="3">
        <v>25</v>
      </c>
      <c r="D24" s="3">
        <v>100</v>
      </c>
      <c r="E24" s="3">
        <f>(50*1484+25*1533)+0.1*(50*1484+25*1533)</f>
        <v>123777.5</v>
      </c>
    </row>
    <row r="25" spans="1:5" x14ac:dyDescent="0.3">
      <c r="A25" s="22"/>
      <c r="B25" s="3">
        <f t="shared" si="0"/>
        <v>3</v>
      </c>
      <c r="C25" s="3">
        <v>25</v>
      </c>
      <c r="D25" s="3">
        <v>200</v>
      </c>
      <c r="E25" s="3">
        <f>(50*1484+50*1533+75*1786)+0.1*(50*1484+50*1533+75*1786)</f>
        <v>313280</v>
      </c>
    </row>
    <row r="26" spans="1:5" x14ac:dyDescent="0.3">
      <c r="A26" s="22"/>
      <c r="B26" s="3">
        <f t="shared" si="0"/>
        <v>4</v>
      </c>
      <c r="C26" s="3">
        <v>25</v>
      </c>
      <c r="D26" s="3">
        <v>300</v>
      </c>
      <c r="E26" s="3">
        <f>(50*1484+50*1533+100*1786+75*2242)+0.1*(50*1484+50*1533+100*1786+75*2242)</f>
        <v>547360</v>
      </c>
    </row>
    <row r="27" spans="1:5" x14ac:dyDescent="0.3">
      <c r="A27" s="22"/>
      <c r="B27" s="3">
        <f t="shared" si="0"/>
        <v>5</v>
      </c>
      <c r="C27" s="3">
        <v>25</v>
      </c>
      <c r="D27" s="3">
        <v>400</v>
      </c>
      <c r="E27" s="3">
        <f>(50*1484+50*1533+100*1786+100*2242+75*2503)+0.1*(50*1484+50*1533+100*1786+100*2242+75*2503)</f>
        <v>815512.5</v>
      </c>
    </row>
    <row r="28" spans="1:5" x14ac:dyDescent="0.3">
      <c r="A28" s="21"/>
      <c r="B28" s="3">
        <f t="shared" si="0"/>
        <v>6</v>
      </c>
      <c r="C28" s="3">
        <v>25</v>
      </c>
      <c r="D28" s="3">
        <v>500</v>
      </c>
      <c r="E28" s="3">
        <f>(50*1484+50*1533+100*1786+100*2242+100*2503+75*2587)+0.1*(50*1484+50*1533+100*1786+100*2242+100*2503+75*2587)</f>
        <v>1097772.5</v>
      </c>
    </row>
    <row r="29" spans="1:5" x14ac:dyDescent="0.3">
      <c r="A29" s="27" t="s">
        <v>2</v>
      </c>
      <c r="B29" s="3">
        <v>1</v>
      </c>
      <c r="C29" s="3">
        <v>0</v>
      </c>
      <c r="D29" s="3">
        <v>0</v>
      </c>
      <c r="E29" s="3">
        <v>0</v>
      </c>
    </row>
    <row r="30" spans="1:5" x14ac:dyDescent="0.3">
      <c r="A30" s="28"/>
      <c r="B30" s="3">
        <f t="shared" si="0"/>
        <v>2</v>
      </c>
      <c r="C30" s="3">
        <v>1</v>
      </c>
      <c r="D30" s="3">
        <v>51</v>
      </c>
      <c r="E30" s="3">
        <f>(50*1484)+0.1*(50*1484)</f>
        <v>81620</v>
      </c>
    </row>
    <row r="31" spans="1:5" x14ac:dyDescent="0.3">
      <c r="A31" s="28"/>
      <c r="B31" s="3">
        <f t="shared" si="0"/>
        <v>3</v>
      </c>
      <c r="C31" s="3">
        <v>1</v>
      </c>
      <c r="D31" s="3">
        <v>52</v>
      </c>
      <c r="E31" s="3">
        <f>(50*1484+1*1533)+0.1*(50*1484+1*1533)</f>
        <v>83306.3</v>
      </c>
    </row>
    <row r="32" spans="1:5" x14ac:dyDescent="0.3">
      <c r="A32" s="28"/>
      <c r="B32" s="3">
        <f t="shared" si="0"/>
        <v>4</v>
      </c>
      <c r="C32" s="3">
        <v>1</v>
      </c>
      <c r="D32" s="3">
        <v>101</v>
      </c>
      <c r="E32" s="3">
        <f>(50*1484+50*1533)+0.1*(50*1484+50*1533)</f>
        <v>165935</v>
      </c>
    </row>
    <row r="33" spans="1:5" x14ac:dyDescent="0.3">
      <c r="A33" s="28"/>
      <c r="B33" s="3">
        <f t="shared" si="0"/>
        <v>5</v>
      </c>
      <c r="C33" s="3">
        <v>1</v>
      </c>
      <c r="D33" s="3">
        <v>102</v>
      </c>
      <c r="E33" s="3">
        <f>(50*1484+50*1533+1*1786)+0.1*(50*1484+50*1533+1*1786)</f>
        <v>167899.6</v>
      </c>
    </row>
    <row r="34" spans="1:5" x14ac:dyDescent="0.3">
      <c r="A34" s="28"/>
      <c r="B34" s="3">
        <f t="shared" si="0"/>
        <v>6</v>
      </c>
      <c r="C34" s="3">
        <v>1</v>
      </c>
      <c r="D34" s="3">
        <v>201</v>
      </c>
      <c r="E34" s="3">
        <f>(50*1484+50*1533+100*1786)+0.1*(50*1484+50*1533+100*1786)</f>
        <v>362395</v>
      </c>
    </row>
    <row r="35" spans="1:5" x14ac:dyDescent="0.3">
      <c r="A35" s="28"/>
      <c r="B35" s="3">
        <f t="shared" si="0"/>
        <v>7</v>
      </c>
      <c r="C35" s="3">
        <v>1</v>
      </c>
      <c r="D35" s="3">
        <v>202</v>
      </c>
      <c r="E35" s="3">
        <f>(50*1484+50*1533+100*1786+1*2242)+0.1*(50*1484+50*1533+100*1786+1*2242)</f>
        <v>364861.2</v>
      </c>
    </row>
    <row r="36" spans="1:5" x14ac:dyDescent="0.3">
      <c r="A36" s="28"/>
      <c r="B36" s="3">
        <f t="shared" si="0"/>
        <v>8</v>
      </c>
      <c r="C36" s="3">
        <v>1</v>
      </c>
      <c r="D36" s="3">
        <v>301</v>
      </c>
      <c r="E36" s="3">
        <f>(50*1484+50*1533+100*1786+100*2242)+0.1*(50*1484+50*1533+100*1786+100*2242)</f>
        <v>609015</v>
      </c>
    </row>
    <row r="37" spans="1:5" x14ac:dyDescent="0.3">
      <c r="A37" s="28"/>
      <c r="B37" s="3">
        <f t="shared" si="0"/>
        <v>9</v>
      </c>
      <c r="C37" s="3">
        <v>1</v>
      </c>
      <c r="D37" s="3">
        <v>302</v>
      </c>
      <c r="E37" s="3">
        <f>(50*1484+50*1533+100*1786+100*2242+1*2503)+0.1*(50*1484+50*1533+100*1786+100*2242+1*2503)</f>
        <v>611768.30000000005</v>
      </c>
    </row>
    <row r="38" spans="1:5" x14ac:dyDescent="0.3">
      <c r="A38" s="28"/>
      <c r="B38" s="3">
        <f t="shared" si="0"/>
        <v>10</v>
      </c>
      <c r="C38" s="3">
        <v>1</v>
      </c>
      <c r="D38" s="3">
        <v>401</v>
      </c>
      <c r="E38" s="3">
        <f>(50*1484+50*1533+100*1786+100*2242+100*2503)+0.1*(50*1484+50*1533+100*1786+100*2242+100*2503)</f>
        <v>884345</v>
      </c>
    </row>
    <row r="39" spans="1:5" x14ac:dyDescent="0.3">
      <c r="A39" s="29"/>
      <c r="B39" s="3">
        <f t="shared" si="0"/>
        <v>11</v>
      </c>
      <c r="C39" s="3">
        <v>1</v>
      </c>
      <c r="D39" s="3">
        <v>402</v>
      </c>
      <c r="E39" s="3">
        <f>(50*1484+50*1533+100*1786+100*2242+100*2503+1*2587)+0.1*(50*1484+50*1533+100*1786+100*2242+100*2503+1*2587)</f>
        <v>887190.7</v>
      </c>
    </row>
    <row r="40" spans="1:5" x14ac:dyDescent="0.3">
      <c r="A40" s="27" t="s">
        <v>3</v>
      </c>
      <c r="B40" s="3">
        <v>1</v>
      </c>
      <c r="C40" s="3">
        <v>0</v>
      </c>
      <c r="D40" s="3">
        <v>0</v>
      </c>
      <c r="E40" s="3">
        <v>0</v>
      </c>
    </row>
    <row r="41" spans="1:5" x14ac:dyDescent="0.3">
      <c r="A41" s="29"/>
      <c r="B41" s="3">
        <f t="shared" si="0"/>
        <v>2</v>
      </c>
      <c r="C41" s="3">
        <v>2147483647</v>
      </c>
      <c r="D41" s="3">
        <v>2147483647</v>
      </c>
      <c r="E41" s="3">
        <v>0</v>
      </c>
    </row>
    <row r="42" spans="1:5" x14ac:dyDescent="0.3">
      <c r="A42" s="20" t="s">
        <v>4</v>
      </c>
      <c r="B42" s="3">
        <v>1</v>
      </c>
      <c r="C42" s="3">
        <v>-1</v>
      </c>
      <c r="D42" s="3">
        <v>20</v>
      </c>
      <c r="E42" s="3">
        <v>-1</v>
      </c>
    </row>
    <row r="43" spans="1:5" x14ac:dyDescent="0.3">
      <c r="A43" s="22"/>
      <c r="B43" s="3">
        <f t="shared" si="0"/>
        <v>2</v>
      </c>
      <c r="C43" s="3">
        <v>21</v>
      </c>
      <c r="D43" s="3">
        <v>20</v>
      </c>
      <c r="E43" s="3">
        <v>-1</v>
      </c>
    </row>
    <row r="44" spans="1:5" x14ac:dyDescent="0.3">
      <c r="A44" s="21"/>
      <c r="B44" s="3">
        <f t="shared" si="0"/>
        <v>3</v>
      </c>
      <c r="C44" s="3">
        <v>25</v>
      </c>
      <c r="D44" s="3">
        <v>-1</v>
      </c>
      <c r="E44" s="3">
        <v>-1</v>
      </c>
    </row>
  </sheetData>
  <mergeCells count="11">
    <mergeCell ref="A29:A39"/>
    <mergeCell ref="A40:A41"/>
    <mergeCell ref="A42:A44"/>
    <mergeCell ref="C21:D21"/>
    <mergeCell ref="B21:B22"/>
    <mergeCell ref="A21:A22"/>
    <mergeCell ref="E21:E22"/>
    <mergeCell ref="A2:A4"/>
    <mergeCell ref="A5:A6"/>
    <mergeCell ref="A7:A17"/>
    <mergeCell ref="A23:A2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Bai1</vt:lpstr>
      <vt:lpstr>Bai2</vt:lpstr>
      <vt:lpstr>Bai3</vt:lpstr>
      <vt:lpstr>Bai4</vt:lpstr>
      <vt:lpstr>Bai5</vt:lpstr>
      <vt:lpstr>Bai6</vt:lpstr>
      <vt:lpstr>Bai7</vt:lpstr>
      <vt:lpstr>Bài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Đoàn Thanh Hào</cp:lastModifiedBy>
  <dcterms:created xsi:type="dcterms:W3CDTF">2023-09-15T00:27:51Z</dcterms:created>
  <dcterms:modified xsi:type="dcterms:W3CDTF">2023-09-28T15:37:44Z</dcterms:modified>
</cp:coreProperties>
</file>