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mpeitokuyama/Desktop/2025 Deconvolutio/0.002%/0.002%Final Folder for O2/"/>
    </mc:Choice>
  </mc:AlternateContent>
  <xr:revisionPtr revIDLastSave="0" documentId="13_ncr:1_{0B01DE3C-650E-6442-AC7D-CB83892CDC2D}" xr6:coauthVersionLast="47" xr6:coauthVersionMax="47" xr10:uidLastSave="{00000000-0000-0000-0000-000000000000}"/>
  <bookViews>
    <workbookView xWindow="6020" yWindow="8360" windowWidth="27520" windowHeight="15800" xr2:uid="{4610405F-9B95-B544-A285-108F4CFC4D5B}"/>
  </bookViews>
  <sheets>
    <sheet name="basic signal" sheetId="1" r:id="rId1"/>
    <sheet name="moving aver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S8" i="1"/>
  <c r="R8" i="1"/>
  <c r="H8" i="1"/>
  <c r="H7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9" i="1"/>
  <c r="G8" i="1"/>
  <c r="G7" i="1"/>
  <c r="G306" i="1"/>
  <c r="R10" i="1"/>
  <c r="AB8" i="1"/>
  <c r="AB7" i="1"/>
  <c r="U7" i="1"/>
  <c r="S10" i="1"/>
  <c r="S7" i="1" l="1"/>
  <c r="AD8" i="1"/>
  <c r="AD20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AD7" i="1" s="1"/>
  <c r="D306" i="1" l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H306" i="1" l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9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R7" i="1"/>
  <c r="F7" i="1"/>
  <c r="X7" i="1" l="1"/>
  <c r="W7" i="1"/>
  <c r="K10" i="2"/>
  <c r="N2" i="1"/>
  <c r="M2" i="1"/>
  <c r="C309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F7" i="2" s="1"/>
  <c r="H7" i="2"/>
  <c r="F306" i="2" l="1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C308" i="2"/>
  <c r="B309" i="2"/>
  <c r="B308" i="2"/>
  <c r="AA7" i="1"/>
  <c r="AA8" i="1" s="1"/>
  <c r="J8" i="2" l="1"/>
  <c r="I8" i="2"/>
  <c r="I7" i="2"/>
  <c r="J7" i="2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I7" i="1" l="1"/>
  <c r="K7" i="2"/>
  <c r="M310" i="1"/>
  <c r="M311" i="1"/>
  <c r="J9" i="2" l="1"/>
  <c r="I1" i="2" l="1"/>
  <c r="J116" i="2" l="1"/>
  <c r="J120" i="2"/>
  <c r="J124" i="2"/>
  <c r="J128" i="2"/>
  <c r="J132" i="2"/>
  <c r="J136" i="2"/>
  <c r="J140" i="2"/>
  <c r="J144" i="2"/>
  <c r="J148" i="2"/>
  <c r="J152" i="2"/>
  <c r="J156" i="2"/>
  <c r="J160" i="2"/>
  <c r="J164" i="2"/>
  <c r="J168" i="2"/>
  <c r="J172" i="2"/>
  <c r="J176" i="2"/>
  <c r="J180" i="2"/>
  <c r="J184" i="2"/>
  <c r="J188" i="2"/>
  <c r="J192" i="2"/>
  <c r="J196" i="2"/>
  <c r="J200" i="2"/>
  <c r="J204" i="2"/>
  <c r="J208" i="2"/>
  <c r="J212" i="2"/>
  <c r="J216" i="2"/>
  <c r="J220" i="2"/>
  <c r="J224" i="2"/>
  <c r="J228" i="2"/>
  <c r="J232" i="2"/>
  <c r="J236" i="2"/>
  <c r="J240" i="2"/>
  <c r="J244" i="2"/>
  <c r="J248" i="2"/>
  <c r="J252" i="2"/>
  <c r="J256" i="2"/>
  <c r="J260" i="2"/>
  <c r="J264" i="2"/>
  <c r="J268" i="2"/>
  <c r="J272" i="2"/>
  <c r="J276" i="2"/>
  <c r="J280" i="2"/>
  <c r="J284" i="2"/>
  <c r="J288" i="2"/>
  <c r="J292" i="2"/>
  <c r="J296" i="2"/>
  <c r="J300" i="2"/>
  <c r="J304" i="2"/>
  <c r="J104" i="2"/>
  <c r="I104" i="2"/>
  <c r="I9" i="2"/>
  <c r="J13" i="2"/>
  <c r="I13" i="2"/>
  <c r="J17" i="2"/>
  <c r="I17" i="2"/>
  <c r="J21" i="2"/>
  <c r="I21" i="2"/>
  <c r="J25" i="2"/>
  <c r="I25" i="2"/>
  <c r="J29" i="2"/>
  <c r="I29" i="2"/>
  <c r="J33" i="2"/>
  <c r="I33" i="2"/>
  <c r="J37" i="2"/>
  <c r="I37" i="2"/>
  <c r="J41" i="2"/>
  <c r="I41" i="2"/>
  <c r="J45" i="2"/>
  <c r="I45" i="2"/>
  <c r="J49" i="2"/>
  <c r="I49" i="2"/>
  <c r="J53" i="2"/>
  <c r="I53" i="2"/>
  <c r="J57" i="2"/>
  <c r="I57" i="2"/>
  <c r="J61" i="2"/>
  <c r="I61" i="2"/>
  <c r="J65" i="2"/>
  <c r="I65" i="2"/>
  <c r="J69" i="2"/>
  <c r="I69" i="2"/>
  <c r="J73" i="2"/>
  <c r="I73" i="2"/>
  <c r="J77" i="2"/>
  <c r="I77" i="2"/>
  <c r="J81" i="2"/>
  <c r="I81" i="2"/>
  <c r="J85" i="2"/>
  <c r="I85" i="2"/>
  <c r="J89" i="2"/>
  <c r="I89" i="2"/>
  <c r="J93" i="2"/>
  <c r="I93" i="2"/>
  <c r="J97" i="2"/>
  <c r="I97" i="2"/>
  <c r="J101" i="2"/>
  <c r="I101" i="2"/>
  <c r="J105" i="2"/>
  <c r="I105" i="2"/>
  <c r="J109" i="2"/>
  <c r="I109" i="2"/>
  <c r="J113" i="2"/>
  <c r="I113" i="2"/>
  <c r="J117" i="2"/>
  <c r="I117" i="2"/>
  <c r="J121" i="2"/>
  <c r="I121" i="2"/>
  <c r="J125" i="2"/>
  <c r="I125" i="2"/>
  <c r="J129" i="2"/>
  <c r="I129" i="2"/>
  <c r="J133" i="2"/>
  <c r="I133" i="2"/>
  <c r="J137" i="2"/>
  <c r="I137" i="2"/>
  <c r="J141" i="2"/>
  <c r="I141" i="2"/>
  <c r="J145" i="2"/>
  <c r="I145" i="2"/>
  <c r="J149" i="2"/>
  <c r="I149" i="2"/>
  <c r="J153" i="2"/>
  <c r="I153" i="2"/>
  <c r="J157" i="2"/>
  <c r="I157" i="2"/>
  <c r="J161" i="2"/>
  <c r="I161" i="2"/>
  <c r="J165" i="2"/>
  <c r="I165" i="2"/>
  <c r="J169" i="2"/>
  <c r="I169" i="2"/>
  <c r="J173" i="2"/>
  <c r="I173" i="2"/>
  <c r="J177" i="2"/>
  <c r="I177" i="2"/>
  <c r="J181" i="2"/>
  <c r="I181" i="2"/>
  <c r="J185" i="2"/>
  <c r="I185" i="2"/>
  <c r="J189" i="2"/>
  <c r="I189" i="2"/>
  <c r="J193" i="2"/>
  <c r="I193" i="2"/>
  <c r="J197" i="2"/>
  <c r="I197" i="2"/>
  <c r="J201" i="2"/>
  <c r="I201" i="2"/>
  <c r="J205" i="2"/>
  <c r="I205" i="2"/>
  <c r="J209" i="2"/>
  <c r="I209" i="2"/>
  <c r="J213" i="2"/>
  <c r="I213" i="2"/>
  <c r="J217" i="2"/>
  <c r="I217" i="2"/>
  <c r="J221" i="2"/>
  <c r="I221" i="2"/>
  <c r="J225" i="2"/>
  <c r="I225" i="2"/>
  <c r="J229" i="2"/>
  <c r="I229" i="2"/>
  <c r="J233" i="2"/>
  <c r="I233" i="2"/>
  <c r="J237" i="2"/>
  <c r="I237" i="2"/>
  <c r="J241" i="2"/>
  <c r="I241" i="2"/>
  <c r="J245" i="2"/>
  <c r="I245" i="2"/>
  <c r="J249" i="2"/>
  <c r="I249" i="2"/>
  <c r="J253" i="2"/>
  <c r="I253" i="2"/>
  <c r="J257" i="2"/>
  <c r="I257" i="2"/>
  <c r="J261" i="2"/>
  <c r="I261" i="2"/>
  <c r="J265" i="2"/>
  <c r="I265" i="2"/>
  <c r="J269" i="2"/>
  <c r="I269" i="2"/>
  <c r="J273" i="2"/>
  <c r="I273" i="2"/>
  <c r="J277" i="2"/>
  <c r="I277" i="2"/>
  <c r="J281" i="2"/>
  <c r="I281" i="2"/>
  <c r="J285" i="2"/>
  <c r="I285" i="2"/>
  <c r="J289" i="2"/>
  <c r="I289" i="2"/>
  <c r="J293" i="2"/>
  <c r="I293" i="2"/>
  <c r="J297" i="2"/>
  <c r="I297" i="2"/>
  <c r="J301" i="2"/>
  <c r="I301" i="2"/>
  <c r="J305" i="2"/>
  <c r="I305" i="2"/>
  <c r="J108" i="2"/>
  <c r="I108" i="2"/>
  <c r="J10" i="2"/>
  <c r="I10" i="2"/>
  <c r="J14" i="2"/>
  <c r="I14" i="2"/>
  <c r="J18" i="2"/>
  <c r="I18" i="2"/>
  <c r="J22" i="2"/>
  <c r="I22" i="2"/>
  <c r="J26" i="2"/>
  <c r="I26" i="2"/>
  <c r="J30" i="2"/>
  <c r="I30" i="2"/>
  <c r="J34" i="2"/>
  <c r="I34" i="2"/>
  <c r="J38" i="2"/>
  <c r="I38" i="2"/>
  <c r="J42" i="2"/>
  <c r="I42" i="2"/>
  <c r="J46" i="2"/>
  <c r="I46" i="2"/>
  <c r="J50" i="2"/>
  <c r="I50" i="2"/>
  <c r="J54" i="2"/>
  <c r="I54" i="2"/>
  <c r="J58" i="2"/>
  <c r="I58" i="2"/>
  <c r="J62" i="2"/>
  <c r="I62" i="2"/>
  <c r="J66" i="2"/>
  <c r="I66" i="2"/>
  <c r="J70" i="2"/>
  <c r="I70" i="2"/>
  <c r="J74" i="2"/>
  <c r="I74" i="2"/>
  <c r="J78" i="2"/>
  <c r="I78" i="2"/>
  <c r="J82" i="2"/>
  <c r="I82" i="2"/>
  <c r="J86" i="2"/>
  <c r="I86" i="2"/>
  <c r="J90" i="2"/>
  <c r="I90" i="2"/>
  <c r="J94" i="2"/>
  <c r="I94" i="2"/>
  <c r="J98" i="2"/>
  <c r="I98" i="2"/>
  <c r="J102" i="2"/>
  <c r="I102" i="2"/>
  <c r="J106" i="2"/>
  <c r="I106" i="2"/>
  <c r="J110" i="2"/>
  <c r="I110" i="2"/>
  <c r="J114" i="2"/>
  <c r="I114" i="2"/>
  <c r="J118" i="2"/>
  <c r="I118" i="2"/>
  <c r="J122" i="2"/>
  <c r="I122" i="2"/>
  <c r="J126" i="2"/>
  <c r="I126" i="2"/>
  <c r="J130" i="2"/>
  <c r="I130" i="2"/>
  <c r="J134" i="2"/>
  <c r="I134" i="2"/>
  <c r="J138" i="2"/>
  <c r="I138" i="2"/>
  <c r="J142" i="2"/>
  <c r="I142" i="2"/>
  <c r="J146" i="2"/>
  <c r="I146" i="2"/>
  <c r="J150" i="2"/>
  <c r="I150" i="2"/>
  <c r="J154" i="2"/>
  <c r="I154" i="2"/>
  <c r="J158" i="2"/>
  <c r="I158" i="2"/>
  <c r="J162" i="2"/>
  <c r="I162" i="2"/>
  <c r="J166" i="2"/>
  <c r="I166" i="2"/>
  <c r="J170" i="2"/>
  <c r="I170" i="2"/>
  <c r="J174" i="2"/>
  <c r="J12" i="2"/>
  <c r="I12" i="2"/>
  <c r="J16" i="2"/>
  <c r="I16" i="2"/>
  <c r="J20" i="2"/>
  <c r="I20" i="2"/>
  <c r="J24" i="2"/>
  <c r="I24" i="2"/>
  <c r="J28" i="2"/>
  <c r="I28" i="2"/>
  <c r="J32" i="2"/>
  <c r="I32" i="2"/>
  <c r="J36" i="2"/>
  <c r="I36" i="2"/>
  <c r="J40" i="2"/>
  <c r="I40" i="2"/>
  <c r="J44" i="2"/>
  <c r="I44" i="2"/>
  <c r="J48" i="2"/>
  <c r="I48" i="2"/>
  <c r="J52" i="2"/>
  <c r="I52" i="2"/>
  <c r="J56" i="2"/>
  <c r="I56" i="2"/>
  <c r="J60" i="2"/>
  <c r="I60" i="2"/>
  <c r="J64" i="2"/>
  <c r="I64" i="2"/>
  <c r="J68" i="2"/>
  <c r="I68" i="2"/>
  <c r="J72" i="2"/>
  <c r="I72" i="2"/>
  <c r="J76" i="2"/>
  <c r="I76" i="2"/>
  <c r="J80" i="2"/>
  <c r="I80" i="2"/>
  <c r="J84" i="2"/>
  <c r="I84" i="2"/>
  <c r="J88" i="2"/>
  <c r="I88" i="2"/>
  <c r="J92" i="2"/>
  <c r="I92" i="2"/>
  <c r="J96" i="2"/>
  <c r="I96" i="2"/>
  <c r="J100" i="2"/>
  <c r="I100" i="2"/>
  <c r="J112" i="2"/>
  <c r="I112" i="2"/>
  <c r="J11" i="2"/>
  <c r="I11" i="2"/>
  <c r="J15" i="2"/>
  <c r="I15" i="2"/>
  <c r="J19" i="2"/>
  <c r="I19" i="2"/>
  <c r="I116" i="2"/>
  <c r="I120" i="2"/>
  <c r="I124" i="2"/>
  <c r="I128" i="2"/>
  <c r="I132" i="2"/>
  <c r="I136" i="2"/>
  <c r="I140" i="2"/>
  <c r="I144" i="2"/>
  <c r="I148" i="2"/>
  <c r="I152" i="2"/>
  <c r="I156" i="2"/>
  <c r="I160" i="2"/>
  <c r="I164" i="2"/>
  <c r="I168" i="2"/>
  <c r="I172" i="2"/>
  <c r="I176" i="2"/>
  <c r="I180" i="2"/>
  <c r="I184" i="2"/>
  <c r="I188" i="2"/>
  <c r="I192" i="2"/>
  <c r="I196" i="2"/>
  <c r="I200" i="2"/>
  <c r="I204" i="2"/>
  <c r="I208" i="2"/>
  <c r="I212" i="2"/>
  <c r="I216" i="2"/>
  <c r="I220" i="2"/>
  <c r="I224" i="2"/>
  <c r="I228" i="2"/>
  <c r="I232" i="2"/>
  <c r="K232" i="2" s="1"/>
  <c r="M232" i="2" s="1"/>
  <c r="I236" i="2"/>
  <c r="I244" i="2"/>
  <c r="I252" i="2"/>
  <c r="I260" i="2"/>
  <c r="K260" i="2" s="1"/>
  <c r="M260" i="2" s="1"/>
  <c r="I268" i="2"/>
  <c r="I276" i="2"/>
  <c r="I284" i="2"/>
  <c r="I292" i="2"/>
  <c r="I300" i="2"/>
  <c r="J178" i="2"/>
  <c r="J182" i="2"/>
  <c r="J186" i="2"/>
  <c r="J190" i="2"/>
  <c r="J194" i="2"/>
  <c r="J198" i="2"/>
  <c r="J202" i="2"/>
  <c r="J206" i="2"/>
  <c r="J210" i="2"/>
  <c r="J214" i="2"/>
  <c r="J218" i="2"/>
  <c r="J222" i="2"/>
  <c r="J226" i="2"/>
  <c r="J230" i="2"/>
  <c r="J234" i="2"/>
  <c r="J238" i="2"/>
  <c r="I238" i="2"/>
  <c r="J242" i="2"/>
  <c r="I242" i="2"/>
  <c r="J246" i="2"/>
  <c r="I246" i="2"/>
  <c r="J250" i="2"/>
  <c r="I250" i="2"/>
  <c r="J254" i="2"/>
  <c r="I254" i="2"/>
  <c r="J258" i="2"/>
  <c r="I258" i="2"/>
  <c r="J262" i="2"/>
  <c r="I262" i="2"/>
  <c r="J266" i="2"/>
  <c r="I266" i="2"/>
  <c r="J270" i="2"/>
  <c r="I270" i="2"/>
  <c r="J274" i="2"/>
  <c r="I274" i="2"/>
  <c r="J278" i="2"/>
  <c r="I278" i="2"/>
  <c r="J282" i="2"/>
  <c r="I282" i="2"/>
  <c r="J286" i="2"/>
  <c r="I286" i="2"/>
  <c r="J290" i="2"/>
  <c r="I290" i="2"/>
  <c r="J294" i="2"/>
  <c r="I294" i="2"/>
  <c r="J298" i="2"/>
  <c r="I298" i="2"/>
  <c r="J302" i="2"/>
  <c r="I302" i="2"/>
  <c r="J306" i="2"/>
  <c r="I306" i="2"/>
  <c r="J23" i="2"/>
  <c r="J27" i="2"/>
  <c r="J31" i="2"/>
  <c r="J35" i="2"/>
  <c r="J39" i="2"/>
  <c r="J43" i="2"/>
  <c r="J47" i="2"/>
  <c r="J51" i="2"/>
  <c r="J55" i="2"/>
  <c r="J59" i="2"/>
  <c r="J63" i="2"/>
  <c r="J67" i="2"/>
  <c r="J71" i="2"/>
  <c r="J75" i="2"/>
  <c r="J79" i="2"/>
  <c r="J83" i="2"/>
  <c r="J87" i="2"/>
  <c r="J91" i="2"/>
  <c r="J95" i="2"/>
  <c r="J99" i="2"/>
  <c r="J103" i="2"/>
  <c r="J107" i="2"/>
  <c r="J111" i="2"/>
  <c r="J115" i="2"/>
  <c r="J119" i="2"/>
  <c r="J123" i="2"/>
  <c r="J127" i="2"/>
  <c r="J131" i="2"/>
  <c r="J135" i="2"/>
  <c r="J139" i="2"/>
  <c r="J143" i="2"/>
  <c r="J147" i="2"/>
  <c r="J151" i="2"/>
  <c r="J155" i="2"/>
  <c r="J159" i="2"/>
  <c r="J163" i="2"/>
  <c r="J167" i="2"/>
  <c r="J171" i="2"/>
  <c r="J175" i="2"/>
  <c r="J179" i="2"/>
  <c r="J183" i="2"/>
  <c r="J187" i="2"/>
  <c r="J191" i="2"/>
  <c r="J195" i="2"/>
  <c r="J199" i="2"/>
  <c r="J203" i="2"/>
  <c r="J207" i="2"/>
  <c r="J211" i="2"/>
  <c r="J215" i="2"/>
  <c r="J219" i="2"/>
  <c r="J223" i="2"/>
  <c r="J227" i="2"/>
  <c r="J231" i="2"/>
  <c r="J235" i="2"/>
  <c r="J239" i="2"/>
  <c r="I239" i="2"/>
  <c r="J243" i="2"/>
  <c r="I243" i="2"/>
  <c r="J247" i="2"/>
  <c r="I247" i="2"/>
  <c r="J251" i="2"/>
  <c r="I251" i="2"/>
  <c r="J255" i="2"/>
  <c r="I255" i="2"/>
  <c r="J259" i="2"/>
  <c r="I259" i="2"/>
  <c r="J263" i="2"/>
  <c r="I263" i="2"/>
  <c r="J267" i="2"/>
  <c r="I267" i="2"/>
  <c r="J271" i="2"/>
  <c r="I271" i="2"/>
  <c r="J275" i="2"/>
  <c r="I275" i="2"/>
  <c r="J279" i="2"/>
  <c r="I279" i="2"/>
  <c r="J283" i="2"/>
  <c r="I283" i="2"/>
  <c r="J287" i="2"/>
  <c r="I287" i="2"/>
  <c r="J291" i="2"/>
  <c r="I291" i="2"/>
  <c r="J295" i="2"/>
  <c r="I295" i="2"/>
  <c r="J299" i="2"/>
  <c r="I299" i="2"/>
  <c r="J303" i="2"/>
  <c r="I303" i="2"/>
  <c r="I174" i="2"/>
  <c r="I178" i="2"/>
  <c r="I182" i="2"/>
  <c r="I186" i="2"/>
  <c r="I190" i="2"/>
  <c r="I194" i="2"/>
  <c r="I198" i="2"/>
  <c r="I202" i="2"/>
  <c r="I206" i="2"/>
  <c r="I210" i="2"/>
  <c r="I214" i="2"/>
  <c r="I218" i="2"/>
  <c r="I222" i="2"/>
  <c r="I226" i="2"/>
  <c r="I230" i="2"/>
  <c r="I234" i="2"/>
  <c r="I240" i="2"/>
  <c r="I248" i="2"/>
  <c r="I256" i="2"/>
  <c r="I264" i="2"/>
  <c r="I272" i="2"/>
  <c r="I280" i="2"/>
  <c r="I288" i="2"/>
  <c r="I296" i="2"/>
  <c r="I304" i="2"/>
  <c r="I23" i="2"/>
  <c r="I27" i="2"/>
  <c r="I31" i="2"/>
  <c r="I35" i="2"/>
  <c r="I39" i="2"/>
  <c r="I43" i="2"/>
  <c r="I47" i="2"/>
  <c r="I51" i="2"/>
  <c r="I55" i="2"/>
  <c r="I59" i="2"/>
  <c r="I63" i="2"/>
  <c r="I67" i="2"/>
  <c r="I71" i="2"/>
  <c r="I75" i="2"/>
  <c r="I79" i="2"/>
  <c r="I83" i="2"/>
  <c r="I87" i="2"/>
  <c r="I91" i="2"/>
  <c r="K91" i="2" s="1"/>
  <c r="M91" i="2" s="1"/>
  <c r="I95" i="2"/>
  <c r="I99" i="2"/>
  <c r="I103" i="2"/>
  <c r="I107" i="2"/>
  <c r="I111" i="2"/>
  <c r="I115" i="2"/>
  <c r="I119" i="2"/>
  <c r="I123" i="2"/>
  <c r="I127" i="2"/>
  <c r="I131" i="2"/>
  <c r="I135" i="2"/>
  <c r="I139" i="2"/>
  <c r="I143" i="2"/>
  <c r="I147" i="2"/>
  <c r="I151" i="2"/>
  <c r="I155" i="2"/>
  <c r="I159" i="2"/>
  <c r="I163" i="2"/>
  <c r="I167" i="2"/>
  <c r="I171" i="2"/>
  <c r="K171" i="2" s="1"/>
  <c r="M171" i="2" s="1"/>
  <c r="I175" i="2"/>
  <c r="I179" i="2"/>
  <c r="I183" i="2"/>
  <c r="I187" i="2"/>
  <c r="I191" i="2"/>
  <c r="I195" i="2"/>
  <c r="I199" i="2"/>
  <c r="I203" i="2"/>
  <c r="I207" i="2"/>
  <c r="I211" i="2"/>
  <c r="I215" i="2"/>
  <c r="I219" i="2"/>
  <c r="I223" i="2"/>
  <c r="I227" i="2"/>
  <c r="I231" i="2"/>
  <c r="I235" i="2"/>
  <c r="K59" i="2"/>
  <c r="M59" i="2" s="1"/>
  <c r="K248" i="2"/>
  <c r="M248" i="2" s="1"/>
  <c r="K206" i="2"/>
  <c r="M206" i="2" s="1"/>
  <c r="K104" i="2"/>
  <c r="M104" i="2" s="1"/>
  <c r="K200" i="2"/>
  <c r="M200" i="2" s="1"/>
  <c r="K20" i="2"/>
  <c r="M20" i="2" s="1"/>
  <c r="K36" i="2"/>
  <c r="M36" i="2" s="1"/>
  <c r="K52" i="2"/>
  <c r="M52" i="2" s="1"/>
  <c r="K68" i="2"/>
  <c r="M68" i="2" s="1"/>
  <c r="K84" i="2"/>
  <c r="M84" i="2" s="1"/>
  <c r="K100" i="2"/>
  <c r="M100" i="2" s="1"/>
  <c r="K244" i="2"/>
  <c r="M244" i="2" s="1"/>
  <c r="K276" i="2"/>
  <c r="M276" i="2" s="1"/>
  <c r="K292" i="2"/>
  <c r="M292" i="2" s="1"/>
  <c r="K18" i="2"/>
  <c r="M18" i="2" s="1"/>
  <c r="K26" i="2"/>
  <c r="M26" i="2" s="1"/>
  <c r="K34" i="2"/>
  <c r="M34" i="2" s="1"/>
  <c r="K42" i="2"/>
  <c r="M42" i="2" s="1"/>
  <c r="K50" i="2"/>
  <c r="M50" i="2" s="1"/>
  <c r="K58" i="2"/>
  <c r="M58" i="2" s="1"/>
  <c r="K66" i="2"/>
  <c r="M66" i="2" s="1"/>
  <c r="K74" i="2"/>
  <c r="M74" i="2" s="1"/>
  <c r="K82" i="2"/>
  <c r="M82" i="2" s="1"/>
  <c r="K90" i="2"/>
  <c r="M90" i="2" s="1"/>
  <c r="K98" i="2"/>
  <c r="M98" i="2" s="1"/>
  <c r="K106" i="2"/>
  <c r="M106" i="2" s="1"/>
  <c r="K114" i="2"/>
  <c r="M114" i="2" s="1"/>
  <c r="K122" i="2"/>
  <c r="M122" i="2" s="1"/>
  <c r="K130" i="2"/>
  <c r="M130" i="2" s="1"/>
  <c r="K138" i="2"/>
  <c r="M138" i="2" s="1"/>
  <c r="K146" i="2"/>
  <c r="M146" i="2" s="1"/>
  <c r="K154" i="2"/>
  <c r="M154" i="2" s="1"/>
  <c r="K162" i="2"/>
  <c r="M162" i="2" s="1"/>
  <c r="K170" i="2"/>
  <c r="M170" i="2" s="1"/>
  <c r="K27" i="2" l="1"/>
  <c r="M27" i="2" s="1"/>
  <c r="K228" i="2"/>
  <c r="M228" i="2" s="1"/>
  <c r="K212" i="2"/>
  <c r="M212" i="2" s="1"/>
  <c r="K196" i="2"/>
  <c r="M196" i="2" s="1"/>
  <c r="K180" i="2"/>
  <c r="M180" i="2" s="1"/>
  <c r="K164" i="2"/>
  <c r="M164" i="2" s="1"/>
  <c r="K148" i="2"/>
  <c r="M148" i="2" s="1"/>
  <c r="K132" i="2"/>
  <c r="M132" i="2" s="1"/>
  <c r="K116" i="2"/>
  <c r="M116" i="2" s="1"/>
  <c r="K174" i="2"/>
  <c r="M174" i="2" s="1"/>
  <c r="K220" i="2"/>
  <c r="M220" i="2" s="1"/>
  <c r="K188" i="2"/>
  <c r="M188" i="2" s="1"/>
  <c r="K156" i="2"/>
  <c r="M156" i="2" s="1"/>
  <c r="K124" i="2"/>
  <c r="M124" i="2" s="1"/>
  <c r="K92" i="2"/>
  <c r="M92" i="2" s="1"/>
  <c r="K76" i="2"/>
  <c r="M76" i="2" s="1"/>
  <c r="K60" i="2"/>
  <c r="M60" i="2" s="1"/>
  <c r="K44" i="2"/>
  <c r="M44" i="2" s="1"/>
  <c r="K28" i="2"/>
  <c r="M28" i="2" s="1"/>
  <c r="K12" i="2"/>
  <c r="M12" i="2" s="1"/>
  <c r="K139" i="2"/>
  <c r="M139" i="2" s="1"/>
  <c r="K303" i="2"/>
  <c r="M303" i="2" s="1"/>
  <c r="K271" i="2"/>
  <c r="M271" i="2" s="1"/>
  <c r="K239" i="2"/>
  <c r="M239" i="2" s="1"/>
  <c r="K207" i="2"/>
  <c r="M207" i="2" s="1"/>
  <c r="K175" i="2"/>
  <c r="M175" i="2" s="1"/>
  <c r="K143" i="2"/>
  <c r="M143" i="2" s="1"/>
  <c r="K111" i="2"/>
  <c r="M111" i="2" s="1"/>
  <c r="K79" i="2"/>
  <c r="M79" i="2" s="1"/>
  <c r="K47" i="2"/>
  <c r="M47" i="2" s="1"/>
  <c r="K15" i="2"/>
  <c r="M15" i="2" s="1"/>
  <c r="K288" i="2"/>
  <c r="M288" i="2" s="1"/>
  <c r="K256" i="2"/>
  <c r="M256" i="2" s="1"/>
  <c r="K176" i="2"/>
  <c r="M176" i="2" s="1"/>
  <c r="K144" i="2"/>
  <c r="M144" i="2" s="1"/>
  <c r="K214" i="2"/>
  <c r="M214" i="2" s="1"/>
  <c r="K284" i="2"/>
  <c r="M284" i="2" s="1"/>
  <c r="K252" i="2"/>
  <c r="M252" i="2" s="1"/>
  <c r="K128" i="2"/>
  <c r="M128" i="2" s="1"/>
  <c r="K301" i="2"/>
  <c r="M301" i="2" s="1"/>
  <c r="K269" i="2"/>
  <c r="M269" i="2" s="1"/>
  <c r="K237" i="2"/>
  <c r="M237" i="2" s="1"/>
  <c r="K205" i="2"/>
  <c r="M205" i="2" s="1"/>
  <c r="K173" i="2"/>
  <c r="M173" i="2" s="1"/>
  <c r="K141" i="2"/>
  <c r="M141" i="2" s="1"/>
  <c r="K109" i="2"/>
  <c r="M109" i="2" s="1"/>
  <c r="K77" i="2"/>
  <c r="M77" i="2" s="1"/>
  <c r="K45" i="2"/>
  <c r="M45" i="2" s="1"/>
  <c r="K13" i="2"/>
  <c r="M13" i="2" s="1"/>
  <c r="K240" i="2"/>
  <c r="M240" i="2" s="1"/>
  <c r="K277" i="2"/>
  <c r="M277" i="2" s="1"/>
  <c r="K245" i="2"/>
  <c r="M245" i="2" s="1"/>
  <c r="K213" i="2"/>
  <c r="M213" i="2" s="1"/>
  <c r="K181" i="2"/>
  <c r="M181" i="2" s="1"/>
  <c r="K149" i="2"/>
  <c r="M149" i="2" s="1"/>
  <c r="K117" i="2"/>
  <c r="M117" i="2" s="1"/>
  <c r="K85" i="2"/>
  <c r="M85" i="2" s="1"/>
  <c r="K53" i="2"/>
  <c r="M53" i="2" s="1"/>
  <c r="K21" i="2"/>
  <c r="M21" i="2" s="1"/>
  <c r="K304" i="2"/>
  <c r="M304" i="2" s="1"/>
  <c r="K272" i="2"/>
  <c r="M272" i="2" s="1"/>
  <c r="K131" i="2"/>
  <c r="M131" i="2" s="1"/>
  <c r="K227" i="2"/>
  <c r="M227" i="2" s="1"/>
  <c r="K195" i="2"/>
  <c r="M195" i="2" s="1"/>
  <c r="K285" i="2"/>
  <c r="M285" i="2" s="1"/>
  <c r="K253" i="2"/>
  <c r="M253" i="2" s="1"/>
  <c r="K221" i="2"/>
  <c r="M221" i="2" s="1"/>
  <c r="K189" i="2"/>
  <c r="M189" i="2" s="1"/>
  <c r="K157" i="2"/>
  <c r="M157" i="2" s="1"/>
  <c r="K125" i="2"/>
  <c r="M125" i="2" s="1"/>
  <c r="K93" i="2"/>
  <c r="M93" i="2" s="1"/>
  <c r="K61" i="2"/>
  <c r="M61" i="2" s="1"/>
  <c r="K29" i="2"/>
  <c r="M29" i="2" s="1"/>
  <c r="K300" i="2"/>
  <c r="M300" i="2" s="1"/>
  <c r="K268" i="2"/>
  <c r="M268" i="2" s="1"/>
  <c r="K236" i="2"/>
  <c r="M236" i="2" s="1"/>
  <c r="K204" i="2"/>
  <c r="M204" i="2" s="1"/>
  <c r="K172" i="2"/>
  <c r="M172" i="2" s="1"/>
  <c r="K140" i="2"/>
  <c r="M140" i="2" s="1"/>
  <c r="K108" i="2"/>
  <c r="M108" i="2" s="1"/>
  <c r="K293" i="2"/>
  <c r="M293" i="2" s="1"/>
  <c r="K261" i="2"/>
  <c r="M261" i="2" s="1"/>
  <c r="K229" i="2"/>
  <c r="M229" i="2" s="1"/>
  <c r="K197" i="2"/>
  <c r="M197" i="2" s="1"/>
  <c r="K165" i="2"/>
  <c r="M165" i="2" s="1"/>
  <c r="K133" i="2"/>
  <c r="M133" i="2" s="1"/>
  <c r="K101" i="2"/>
  <c r="M101" i="2" s="1"/>
  <c r="K69" i="2"/>
  <c r="M69" i="2" s="1"/>
  <c r="K37" i="2"/>
  <c r="M37" i="2" s="1"/>
  <c r="K283" i="2"/>
  <c r="M283" i="2" s="1"/>
  <c r="K19" i="2"/>
  <c r="M19" i="2" s="1"/>
  <c r="K226" i="2"/>
  <c r="M226" i="2" s="1"/>
  <c r="K194" i="2"/>
  <c r="M194" i="2" s="1"/>
  <c r="K235" i="2"/>
  <c r="M235" i="2" s="1"/>
  <c r="K231" i="2"/>
  <c r="M231" i="2" s="1"/>
  <c r="K199" i="2"/>
  <c r="M199" i="2" s="1"/>
  <c r="K167" i="2"/>
  <c r="M167" i="2" s="1"/>
  <c r="K135" i="2"/>
  <c r="M135" i="2" s="1"/>
  <c r="K103" i="2"/>
  <c r="M103" i="2" s="1"/>
  <c r="K71" i="2"/>
  <c r="M71" i="2" s="1"/>
  <c r="K39" i="2"/>
  <c r="M39" i="2" s="1"/>
  <c r="K280" i="2"/>
  <c r="M280" i="2" s="1"/>
  <c r="K251" i="2"/>
  <c r="M251" i="2" s="1"/>
  <c r="K208" i="2"/>
  <c r="M208" i="2" s="1"/>
  <c r="K275" i="2"/>
  <c r="M275" i="2" s="1"/>
  <c r="K203" i="2"/>
  <c r="M203" i="2" s="1"/>
  <c r="K192" i="2"/>
  <c r="M192" i="2" s="1"/>
  <c r="K107" i="2"/>
  <c r="M107" i="2" s="1"/>
  <c r="K160" i="2"/>
  <c r="M160" i="2" s="1"/>
  <c r="K56" i="2"/>
  <c r="M56" i="2" s="1"/>
  <c r="K16" i="2"/>
  <c r="M16" i="2" s="1"/>
  <c r="K289" i="2"/>
  <c r="M289" i="2" s="1"/>
  <c r="K257" i="2"/>
  <c r="M257" i="2" s="1"/>
  <c r="K225" i="2"/>
  <c r="M225" i="2" s="1"/>
  <c r="K193" i="2"/>
  <c r="M193" i="2" s="1"/>
  <c r="K161" i="2"/>
  <c r="M161" i="2" s="1"/>
  <c r="K150" i="2"/>
  <c r="M150" i="2" s="1"/>
  <c r="K129" i="2"/>
  <c r="M129" i="2" s="1"/>
  <c r="K118" i="2"/>
  <c r="M118" i="2" s="1"/>
  <c r="K97" i="2"/>
  <c r="M97" i="2" s="1"/>
  <c r="K86" i="2"/>
  <c r="M86" i="2" s="1"/>
  <c r="K65" i="2"/>
  <c r="M65" i="2" s="1"/>
  <c r="K54" i="2"/>
  <c r="M54" i="2" s="1"/>
  <c r="K33" i="2"/>
  <c r="M33" i="2" s="1"/>
  <c r="K22" i="2"/>
  <c r="M22" i="2" s="1"/>
  <c r="K299" i="2"/>
  <c r="M299" i="2" s="1"/>
  <c r="K267" i="2"/>
  <c r="M267" i="2" s="1"/>
  <c r="K155" i="2"/>
  <c r="M155" i="2" s="1"/>
  <c r="K112" i="2"/>
  <c r="M112" i="2" s="1"/>
  <c r="K75" i="2"/>
  <c r="M75" i="2" s="1"/>
  <c r="K43" i="2"/>
  <c r="M43" i="2" s="1"/>
  <c r="K210" i="2"/>
  <c r="M210" i="2" s="1"/>
  <c r="K178" i="2"/>
  <c r="M178" i="2" s="1"/>
  <c r="K187" i="2"/>
  <c r="M187" i="2" s="1"/>
  <c r="K215" i="2"/>
  <c r="M215" i="2" s="1"/>
  <c r="K183" i="2"/>
  <c r="M183" i="2" s="1"/>
  <c r="K151" i="2"/>
  <c r="M151" i="2" s="1"/>
  <c r="K119" i="2"/>
  <c r="M119" i="2" s="1"/>
  <c r="K87" i="2"/>
  <c r="M87" i="2" s="1"/>
  <c r="K55" i="2"/>
  <c r="M55" i="2" s="1"/>
  <c r="K23" i="2"/>
  <c r="M23" i="2" s="1"/>
  <c r="K224" i="2"/>
  <c r="M224" i="2" s="1"/>
  <c r="K123" i="2"/>
  <c r="M123" i="2" s="1"/>
  <c r="K222" i="2"/>
  <c r="M222" i="2" s="1"/>
  <c r="K291" i="2"/>
  <c r="M291" i="2" s="1"/>
  <c r="K259" i="2"/>
  <c r="M259" i="2" s="1"/>
  <c r="K219" i="2"/>
  <c r="M219" i="2" s="1"/>
  <c r="M10" i="2"/>
  <c r="K243" i="2"/>
  <c r="M243" i="2" s="1"/>
  <c r="K115" i="2"/>
  <c r="M115" i="2" s="1"/>
  <c r="M7" i="2"/>
  <c r="K51" i="2"/>
  <c r="M51" i="2" s="1"/>
  <c r="K46" i="2"/>
  <c r="M46" i="2" s="1"/>
  <c r="K186" i="2"/>
  <c r="M186" i="2" s="1"/>
  <c r="K32" i="2"/>
  <c r="M32" i="2" s="1"/>
  <c r="K279" i="2"/>
  <c r="M279" i="2" s="1"/>
  <c r="K247" i="2"/>
  <c r="M247" i="2" s="1"/>
  <c r="K296" i="2"/>
  <c r="M296" i="2" s="1"/>
  <c r="K264" i="2"/>
  <c r="M264" i="2" s="1"/>
  <c r="K184" i="2"/>
  <c r="M184" i="2" s="1"/>
  <c r="K152" i="2"/>
  <c r="M152" i="2" s="1"/>
  <c r="K80" i="2"/>
  <c r="M80" i="2" s="1"/>
  <c r="K48" i="2"/>
  <c r="M48" i="2" s="1"/>
  <c r="K8" i="2"/>
  <c r="M8" i="2" s="1"/>
  <c r="K297" i="2"/>
  <c r="M297" i="2" s="1"/>
  <c r="K265" i="2"/>
  <c r="M265" i="2" s="1"/>
  <c r="K233" i="2"/>
  <c r="M233" i="2" s="1"/>
  <c r="K201" i="2"/>
  <c r="M201" i="2" s="1"/>
  <c r="K169" i="2"/>
  <c r="M169" i="2" s="1"/>
  <c r="K158" i="2"/>
  <c r="M158" i="2" s="1"/>
  <c r="K137" i="2"/>
  <c r="M137" i="2" s="1"/>
  <c r="K126" i="2"/>
  <c r="M126" i="2" s="1"/>
  <c r="K105" i="2"/>
  <c r="M105" i="2" s="1"/>
  <c r="K94" i="2"/>
  <c r="M94" i="2" s="1"/>
  <c r="K73" i="2"/>
  <c r="M73" i="2" s="1"/>
  <c r="K62" i="2"/>
  <c r="M62" i="2" s="1"/>
  <c r="K41" i="2"/>
  <c r="M41" i="2" s="1"/>
  <c r="K30" i="2"/>
  <c r="M30" i="2" s="1"/>
  <c r="K9" i="2"/>
  <c r="M9" i="2" s="1"/>
  <c r="K179" i="2"/>
  <c r="M179" i="2" s="1"/>
  <c r="K147" i="2"/>
  <c r="M147" i="2" s="1"/>
  <c r="K99" i="2"/>
  <c r="M99" i="2" s="1"/>
  <c r="K67" i="2"/>
  <c r="M67" i="2" s="1"/>
  <c r="K24" i="2"/>
  <c r="M24" i="2" s="1"/>
  <c r="K287" i="2"/>
  <c r="M287" i="2" s="1"/>
  <c r="K255" i="2"/>
  <c r="M255" i="2" s="1"/>
  <c r="K223" i="2"/>
  <c r="M223" i="2" s="1"/>
  <c r="K191" i="2"/>
  <c r="M191" i="2" s="1"/>
  <c r="K159" i="2"/>
  <c r="M159" i="2" s="1"/>
  <c r="K127" i="2"/>
  <c r="M127" i="2" s="1"/>
  <c r="K95" i="2"/>
  <c r="M95" i="2" s="1"/>
  <c r="K63" i="2"/>
  <c r="M63" i="2" s="1"/>
  <c r="K31" i="2"/>
  <c r="M31" i="2" s="1"/>
  <c r="K216" i="2"/>
  <c r="M216" i="2" s="1"/>
  <c r="K72" i="2"/>
  <c r="M72" i="2" s="1"/>
  <c r="K40" i="2"/>
  <c r="M40" i="2" s="1"/>
  <c r="K305" i="2"/>
  <c r="M305" i="2" s="1"/>
  <c r="K273" i="2"/>
  <c r="M273" i="2" s="1"/>
  <c r="K241" i="2"/>
  <c r="M241" i="2" s="1"/>
  <c r="K209" i="2"/>
  <c r="M209" i="2" s="1"/>
  <c r="K177" i="2"/>
  <c r="M177" i="2" s="1"/>
  <c r="K166" i="2"/>
  <c r="M166" i="2" s="1"/>
  <c r="K145" i="2"/>
  <c r="M145" i="2" s="1"/>
  <c r="K134" i="2"/>
  <c r="M134" i="2" s="1"/>
  <c r="K113" i="2"/>
  <c r="M113" i="2" s="1"/>
  <c r="K102" i="2"/>
  <c r="M102" i="2" s="1"/>
  <c r="K81" i="2"/>
  <c r="M81" i="2" s="1"/>
  <c r="K70" i="2"/>
  <c r="M70" i="2" s="1"/>
  <c r="K49" i="2"/>
  <c r="M49" i="2" s="1"/>
  <c r="K38" i="2"/>
  <c r="M38" i="2" s="1"/>
  <c r="K17" i="2"/>
  <c r="M17" i="2" s="1"/>
  <c r="K211" i="2"/>
  <c r="M211" i="2" s="1"/>
  <c r="K295" i="2"/>
  <c r="M295" i="2" s="1"/>
  <c r="K263" i="2"/>
  <c r="M263" i="2" s="1"/>
  <c r="K168" i="2"/>
  <c r="M168" i="2" s="1"/>
  <c r="K136" i="2"/>
  <c r="M136" i="2" s="1"/>
  <c r="K96" i="2"/>
  <c r="M96" i="2" s="1"/>
  <c r="K64" i="2"/>
  <c r="M64" i="2" s="1"/>
  <c r="K35" i="2"/>
  <c r="M35" i="2" s="1"/>
  <c r="K281" i="2"/>
  <c r="M281" i="2" s="1"/>
  <c r="K249" i="2"/>
  <c r="M249" i="2" s="1"/>
  <c r="K217" i="2"/>
  <c r="M217" i="2" s="1"/>
  <c r="K185" i="2"/>
  <c r="M185" i="2" s="1"/>
  <c r="K153" i="2"/>
  <c r="M153" i="2" s="1"/>
  <c r="K142" i="2"/>
  <c r="M142" i="2" s="1"/>
  <c r="K121" i="2"/>
  <c r="M121" i="2" s="1"/>
  <c r="K110" i="2"/>
  <c r="M110" i="2" s="1"/>
  <c r="K89" i="2"/>
  <c r="M89" i="2" s="1"/>
  <c r="K78" i="2"/>
  <c r="M78" i="2" s="1"/>
  <c r="K57" i="2"/>
  <c r="M57" i="2" s="1"/>
  <c r="K25" i="2"/>
  <c r="M25" i="2" s="1"/>
  <c r="K14" i="2"/>
  <c r="M14" i="2" s="1"/>
  <c r="K163" i="2"/>
  <c r="M163" i="2" s="1"/>
  <c r="K120" i="2"/>
  <c r="M120" i="2" s="1"/>
  <c r="K83" i="2"/>
  <c r="M83" i="2" s="1"/>
  <c r="I2" i="2"/>
  <c r="K182" i="2"/>
  <c r="M182" i="2" s="1"/>
  <c r="K230" i="2"/>
  <c r="M230" i="2" s="1"/>
  <c r="K198" i="2"/>
  <c r="M198" i="2" s="1"/>
  <c r="K238" i="2"/>
  <c r="M238" i="2" s="1"/>
  <c r="K246" i="2"/>
  <c r="M246" i="2" s="1"/>
  <c r="K254" i="2"/>
  <c r="M254" i="2" s="1"/>
  <c r="K262" i="2"/>
  <c r="M262" i="2" s="1"/>
  <c r="K270" i="2"/>
  <c r="M270" i="2" s="1"/>
  <c r="K278" i="2"/>
  <c r="M278" i="2" s="1"/>
  <c r="K286" i="2"/>
  <c r="M286" i="2" s="1"/>
  <c r="K294" i="2"/>
  <c r="M294" i="2" s="1"/>
  <c r="K302" i="2"/>
  <c r="M302" i="2" s="1"/>
  <c r="K88" i="2"/>
  <c r="M88" i="2" s="1"/>
  <c r="K190" i="2"/>
  <c r="M190" i="2" s="1"/>
  <c r="K218" i="2"/>
  <c r="M218" i="2" s="1"/>
  <c r="K202" i="2"/>
  <c r="M202" i="2" s="1"/>
  <c r="K234" i="2"/>
  <c r="M234" i="2" s="1"/>
  <c r="K242" i="2"/>
  <c r="M242" i="2" s="1"/>
  <c r="K250" i="2"/>
  <c r="M250" i="2" s="1"/>
  <c r="K258" i="2"/>
  <c r="M258" i="2" s="1"/>
  <c r="K266" i="2"/>
  <c r="M266" i="2" s="1"/>
  <c r="K274" i="2"/>
  <c r="M274" i="2" s="1"/>
  <c r="K282" i="2"/>
  <c r="M282" i="2" s="1"/>
  <c r="K290" i="2"/>
  <c r="M290" i="2" s="1"/>
  <c r="K298" i="2"/>
  <c r="M298" i="2" s="1"/>
  <c r="K306" i="2"/>
  <c r="M306" i="2" s="1"/>
  <c r="K11" i="2" l="1"/>
  <c r="M11" i="2" s="1"/>
  <c r="I8" i="1" l="1"/>
  <c r="I9" i="1"/>
  <c r="AD9" i="1"/>
  <c r="AD10" i="1" l="1"/>
  <c r="I10" i="1"/>
  <c r="AD11" i="1" l="1"/>
  <c r="I11" i="1"/>
  <c r="AD12" i="1" l="1"/>
  <c r="I12" i="1" l="1"/>
  <c r="AD13" i="1" l="1"/>
  <c r="I13" i="1"/>
  <c r="AD14" i="1" l="1"/>
  <c r="I14" i="1" l="1"/>
  <c r="AD15" i="1" l="1"/>
  <c r="I15" i="1"/>
  <c r="AD16" i="1" l="1"/>
  <c r="I16" i="1"/>
  <c r="AD17" i="1" l="1"/>
  <c r="I17" i="1" l="1"/>
  <c r="AD18" i="1" l="1"/>
  <c r="I18" i="1"/>
  <c r="AD19" i="1" l="1"/>
  <c r="I19" i="1"/>
  <c r="I20" i="1" l="1"/>
  <c r="AD21" i="1" l="1"/>
  <c r="I21" i="1"/>
  <c r="AD22" i="1" l="1"/>
  <c r="I22" i="1"/>
  <c r="AD23" i="1" l="1"/>
  <c r="I23" i="1"/>
  <c r="AD24" i="1" l="1"/>
  <c r="I24" i="1" l="1"/>
  <c r="AD25" i="1" l="1"/>
  <c r="I25" i="1" l="1"/>
  <c r="AD26" i="1" l="1"/>
  <c r="I26" i="1" l="1"/>
  <c r="AD27" i="1" l="1"/>
  <c r="I27" i="1" l="1"/>
  <c r="AD28" i="1" l="1"/>
  <c r="I28" i="1" l="1"/>
  <c r="I29" i="1" l="1"/>
  <c r="AD29" i="1"/>
  <c r="AD30" i="1" l="1"/>
  <c r="I30" i="1" l="1"/>
  <c r="AD31" i="1" l="1"/>
  <c r="I31" i="1" l="1"/>
  <c r="AD32" i="1" l="1"/>
  <c r="I32" i="1"/>
  <c r="AD33" i="1" l="1"/>
  <c r="I33" i="1" l="1"/>
  <c r="AD34" i="1" l="1"/>
  <c r="I34" i="1" l="1"/>
  <c r="AD35" i="1" l="1"/>
  <c r="I35" i="1"/>
  <c r="AD36" i="1" l="1"/>
  <c r="I36" i="1" l="1"/>
  <c r="AD37" i="1" l="1"/>
  <c r="I37" i="1" l="1"/>
  <c r="I38" i="1" l="1"/>
  <c r="AD38" i="1"/>
  <c r="AD39" i="1" l="1"/>
  <c r="I39" i="1" l="1"/>
  <c r="AD40" i="1" l="1"/>
  <c r="I40" i="1" l="1"/>
  <c r="AD41" i="1" l="1"/>
  <c r="I41" i="1" l="1"/>
  <c r="AD42" i="1" l="1"/>
  <c r="I42" i="1" l="1"/>
  <c r="AD43" i="1" l="1"/>
  <c r="I43" i="1" l="1"/>
  <c r="I44" i="1" l="1"/>
  <c r="AD44" i="1"/>
  <c r="AD45" i="1" l="1"/>
  <c r="I45" i="1"/>
  <c r="AD46" i="1" l="1"/>
  <c r="I46" i="1" l="1"/>
  <c r="AD47" i="1" l="1"/>
  <c r="I47" i="1" l="1"/>
  <c r="AD48" i="1" l="1"/>
  <c r="I48" i="1" l="1"/>
  <c r="I49" i="1" l="1"/>
  <c r="AD49" i="1"/>
  <c r="AD50" i="1" l="1"/>
  <c r="I50" i="1"/>
  <c r="AD51" i="1" l="1"/>
  <c r="I51" i="1" l="1"/>
  <c r="AD52" i="1" l="1"/>
  <c r="I52" i="1" l="1"/>
  <c r="AD53" i="1" l="1"/>
  <c r="I53" i="1" l="1"/>
  <c r="AD54" i="1" l="1"/>
  <c r="I54" i="1" l="1"/>
  <c r="AD55" i="1" l="1"/>
  <c r="I55" i="1" l="1"/>
  <c r="AD56" i="1" l="1"/>
  <c r="I56" i="1" l="1"/>
  <c r="AD57" i="1" l="1"/>
  <c r="I57" i="1" l="1"/>
  <c r="AD58" i="1" l="1"/>
  <c r="I58" i="1" l="1"/>
  <c r="AD59" i="1" l="1"/>
  <c r="I59" i="1" l="1"/>
  <c r="AD60" i="1" l="1"/>
  <c r="I60" i="1" l="1"/>
  <c r="AD61" i="1" l="1"/>
  <c r="I61" i="1" l="1"/>
  <c r="AD62" i="1" l="1"/>
  <c r="I62" i="1" l="1"/>
  <c r="AD63" i="1" l="1"/>
  <c r="I63" i="1" l="1"/>
  <c r="AD64" i="1" l="1"/>
  <c r="I64" i="1" l="1"/>
  <c r="AD65" i="1" l="1"/>
  <c r="I65" i="1" l="1"/>
  <c r="AD66" i="1" l="1"/>
  <c r="I66" i="1" l="1"/>
  <c r="AD67" i="1" l="1"/>
  <c r="I67" i="1" l="1"/>
  <c r="AD68" i="1" l="1"/>
  <c r="I68" i="1" l="1"/>
  <c r="AD69" i="1" l="1"/>
  <c r="I69" i="1" l="1"/>
  <c r="AD70" i="1" l="1"/>
  <c r="I70" i="1" l="1"/>
  <c r="AD71" i="1" l="1"/>
  <c r="I71" i="1" l="1"/>
  <c r="AD72" i="1" l="1"/>
  <c r="I72" i="1" l="1"/>
  <c r="AD73" i="1" l="1"/>
  <c r="I73" i="1" l="1"/>
  <c r="AD74" i="1" l="1"/>
  <c r="I74" i="1" l="1"/>
  <c r="AD75" i="1" l="1"/>
  <c r="I75" i="1" l="1"/>
  <c r="AD76" i="1" l="1"/>
  <c r="I76" i="1" l="1"/>
  <c r="AD77" i="1" l="1"/>
  <c r="I77" i="1" l="1"/>
  <c r="AD78" i="1" l="1"/>
  <c r="I78" i="1" l="1"/>
  <c r="AD79" i="1" l="1"/>
  <c r="I79" i="1" l="1"/>
  <c r="AD80" i="1" l="1"/>
  <c r="I80" i="1" l="1"/>
  <c r="AD81" i="1" l="1"/>
  <c r="I81" i="1" l="1"/>
  <c r="AD82" i="1" l="1"/>
  <c r="I82" i="1" l="1"/>
  <c r="AD83" i="1" l="1"/>
  <c r="I83" i="1" l="1"/>
  <c r="AD84" i="1" l="1"/>
  <c r="I84" i="1" l="1"/>
  <c r="AD85" i="1" l="1"/>
  <c r="I85" i="1" l="1"/>
  <c r="AD86" i="1" l="1"/>
  <c r="I86" i="1" l="1"/>
  <c r="AD87" i="1" l="1"/>
  <c r="I87" i="1" l="1"/>
  <c r="AD88" i="1" l="1"/>
  <c r="I88" i="1" l="1"/>
  <c r="AD89" i="1" l="1"/>
  <c r="I89" i="1" l="1"/>
  <c r="AD90" i="1" l="1"/>
  <c r="I90" i="1" l="1"/>
  <c r="AD91" i="1" l="1"/>
  <c r="I91" i="1" l="1"/>
  <c r="AD92" i="1" l="1"/>
  <c r="I92" i="1" l="1"/>
  <c r="AD93" i="1" l="1"/>
  <c r="I93" i="1" l="1"/>
  <c r="AD94" i="1" l="1"/>
  <c r="I94" i="1" l="1"/>
  <c r="AD95" i="1" l="1"/>
  <c r="I95" i="1" l="1"/>
  <c r="AD96" i="1" l="1"/>
  <c r="I96" i="1" l="1"/>
  <c r="AD97" i="1" l="1"/>
  <c r="I97" i="1" l="1"/>
  <c r="AD98" i="1" l="1"/>
  <c r="I98" i="1" l="1"/>
  <c r="AD99" i="1" l="1"/>
  <c r="I99" i="1" l="1"/>
  <c r="AD100" i="1" l="1"/>
  <c r="I100" i="1" l="1"/>
  <c r="AD101" i="1" l="1"/>
  <c r="I101" i="1" l="1"/>
  <c r="AD102" i="1" l="1"/>
  <c r="I102" i="1" l="1"/>
  <c r="AD103" i="1" l="1"/>
  <c r="I103" i="1" l="1"/>
  <c r="AD104" i="1" l="1"/>
  <c r="I104" i="1" l="1"/>
  <c r="AD105" i="1" l="1"/>
  <c r="I105" i="1" l="1"/>
  <c r="AD106" i="1" l="1"/>
  <c r="I106" i="1" l="1"/>
  <c r="AD107" i="1" l="1"/>
  <c r="I107" i="1" l="1"/>
  <c r="AD108" i="1" l="1"/>
  <c r="I108" i="1" l="1"/>
  <c r="AD109" i="1" l="1"/>
  <c r="I109" i="1" l="1"/>
  <c r="AD110" i="1" l="1"/>
  <c r="I110" i="1" l="1"/>
  <c r="AD111" i="1" l="1"/>
  <c r="I111" i="1" l="1"/>
  <c r="AD112" i="1" l="1"/>
  <c r="I112" i="1" l="1"/>
  <c r="AD113" i="1" l="1"/>
  <c r="I113" i="1" l="1"/>
  <c r="AD114" i="1" l="1"/>
  <c r="I114" i="1" l="1"/>
  <c r="AD115" i="1" l="1"/>
  <c r="I115" i="1" l="1"/>
  <c r="AD116" i="1" l="1"/>
  <c r="I116" i="1" l="1"/>
  <c r="AD117" i="1" l="1"/>
  <c r="I117" i="1" l="1"/>
  <c r="AD118" i="1" l="1"/>
  <c r="I118" i="1" l="1"/>
  <c r="AD119" i="1" l="1"/>
  <c r="I119" i="1" l="1"/>
  <c r="AD120" i="1" l="1"/>
  <c r="I120" i="1" l="1"/>
  <c r="AD121" i="1" l="1"/>
  <c r="I121" i="1" l="1"/>
  <c r="AD122" i="1" l="1"/>
  <c r="I122" i="1" l="1"/>
  <c r="AD123" i="1" l="1"/>
  <c r="I123" i="1" l="1"/>
  <c r="AD124" i="1" l="1"/>
  <c r="I124" i="1" l="1"/>
  <c r="AD125" i="1" l="1"/>
  <c r="I125" i="1" l="1"/>
  <c r="AD126" i="1" l="1"/>
  <c r="I126" i="1" l="1"/>
  <c r="AD127" i="1" l="1"/>
  <c r="I127" i="1" l="1"/>
  <c r="AD128" i="1" l="1"/>
  <c r="I128" i="1" l="1"/>
  <c r="AD129" i="1" l="1"/>
  <c r="I129" i="1" l="1"/>
  <c r="AD130" i="1" l="1"/>
  <c r="I130" i="1" l="1"/>
  <c r="AD131" i="1" l="1"/>
  <c r="I131" i="1" l="1"/>
  <c r="AD132" i="1" l="1"/>
  <c r="I132" i="1" l="1"/>
  <c r="AD133" i="1" l="1"/>
  <c r="I133" i="1" l="1"/>
  <c r="AD134" i="1" l="1"/>
  <c r="I134" i="1" l="1"/>
  <c r="AD135" i="1" l="1"/>
  <c r="I135" i="1" l="1"/>
  <c r="AD136" i="1" l="1"/>
  <c r="I136" i="1" l="1"/>
  <c r="AD137" i="1" l="1"/>
  <c r="I137" i="1" l="1"/>
  <c r="AD138" i="1" l="1"/>
  <c r="I138" i="1" l="1"/>
  <c r="AD139" i="1" l="1"/>
  <c r="I139" i="1" l="1"/>
  <c r="AD140" i="1" l="1"/>
  <c r="I140" i="1" l="1"/>
  <c r="AD141" i="1" l="1"/>
  <c r="I141" i="1" l="1"/>
  <c r="AD142" i="1" l="1"/>
  <c r="I142" i="1" l="1"/>
  <c r="AD143" i="1" l="1"/>
  <c r="I143" i="1" l="1"/>
  <c r="AD144" i="1" l="1"/>
  <c r="I144" i="1" l="1"/>
  <c r="AD145" i="1" l="1"/>
  <c r="I145" i="1" l="1"/>
  <c r="AD146" i="1" l="1"/>
  <c r="I146" i="1" l="1"/>
  <c r="AD147" i="1" l="1"/>
  <c r="I147" i="1" l="1"/>
  <c r="AD148" i="1" l="1"/>
  <c r="I148" i="1" l="1"/>
  <c r="AD149" i="1" l="1"/>
  <c r="I149" i="1" l="1"/>
  <c r="AD150" i="1" l="1"/>
  <c r="I150" i="1" l="1"/>
  <c r="AD151" i="1" l="1"/>
  <c r="I151" i="1" l="1"/>
  <c r="AD152" i="1" l="1"/>
  <c r="I152" i="1" l="1"/>
  <c r="AD153" i="1" l="1"/>
  <c r="I153" i="1" l="1"/>
  <c r="AD154" i="1" l="1"/>
  <c r="I154" i="1" l="1"/>
  <c r="AD155" i="1" l="1"/>
  <c r="I155" i="1" l="1"/>
  <c r="AD156" i="1" l="1"/>
  <c r="AA9" i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l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AA209" i="1" s="1"/>
  <c r="AA210" i="1" s="1"/>
  <c r="AA211" i="1" s="1"/>
  <c r="AA212" i="1" s="1"/>
  <c r="AA213" i="1" s="1"/>
  <c r="AA214" i="1" s="1"/>
  <c r="AA215" i="1" s="1"/>
  <c r="AA216" i="1" s="1"/>
  <c r="AA217" i="1" s="1"/>
  <c r="AA218" i="1" s="1"/>
  <c r="AA219" i="1" s="1"/>
  <c r="AA220" i="1" s="1"/>
  <c r="AA221" i="1" s="1"/>
  <c r="AA222" i="1" s="1"/>
  <c r="AA223" i="1" s="1"/>
  <c r="AA224" i="1" s="1"/>
  <c r="AA225" i="1" s="1"/>
  <c r="AA226" i="1" s="1"/>
  <c r="AA227" i="1" s="1"/>
  <c r="AA228" i="1" s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AA254" i="1" s="1"/>
  <c r="AA255" i="1" s="1"/>
  <c r="AA256" i="1" s="1"/>
  <c r="AA257" i="1" s="1"/>
  <c r="AA258" i="1" s="1"/>
  <c r="AA259" i="1" s="1"/>
  <c r="AA260" i="1" s="1"/>
  <c r="AA261" i="1" s="1"/>
  <c r="AA262" i="1" s="1"/>
  <c r="AA263" i="1" s="1"/>
  <c r="AA264" i="1" s="1"/>
  <c r="AA265" i="1" s="1"/>
  <c r="AA266" i="1" s="1"/>
  <c r="AA267" i="1" s="1"/>
  <c r="AA268" i="1" s="1"/>
  <c r="AA269" i="1" s="1"/>
  <c r="AA270" i="1" s="1"/>
  <c r="AA271" i="1" s="1"/>
  <c r="AA272" i="1" s="1"/>
  <c r="AA273" i="1" s="1"/>
  <c r="AA274" i="1" s="1"/>
  <c r="AA275" i="1" s="1"/>
  <c r="AA276" i="1" s="1"/>
  <c r="AA277" i="1" s="1"/>
  <c r="AA278" i="1" s="1"/>
  <c r="AA279" i="1" s="1"/>
  <c r="AA280" i="1" s="1"/>
  <c r="AA281" i="1" s="1"/>
  <c r="AA282" i="1" s="1"/>
  <c r="AA283" i="1" s="1"/>
  <c r="AA284" i="1" s="1"/>
  <c r="AA285" i="1" s="1"/>
  <c r="AA286" i="1" s="1"/>
  <c r="AA287" i="1" s="1"/>
  <c r="AA288" i="1" s="1"/>
  <c r="AA289" i="1" s="1"/>
  <c r="AA290" i="1" s="1"/>
  <c r="AA291" i="1" s="1"/>
  <c r="AA292" i="1" s="1"/>
  <c r="AA293" i="1" s="1"/>
  <c r="AA294" i="1" s="1"/>
  <c r="AA295" i="1" s="1"/>
  <c r="AA296" i="1" s="1"/>
  <c r="AA297" i="1" s="1"/>
  <c r="AA298" i="1" s="1"/>
  <c r="AA299" i="1" s="1"/>
  <c r="AA300" i="1" s="1"/>
  <c r="AA301" i="1" s="1"/>
  <c r="AA302" i="1" s="1"/>
  <c r="AA303" i="1" s="1"/>
  <c r="AA304" i="1" s="1"/>
  <c r="AA305" i="1" s="1"/>
  <c r="AA306" i="1" s="1"/>
  <c r="I156" i="1"/>
  <c r="AC7" i="1" l="1"/>
  <c r="R9" i="1"/>
  <c r="X9" i="1" s="1"/>
  <c r="R97" i="1"/>
  <c r="X97" i="1" s="1"/>
  <c r="R70" i="1"/>
  <c r="X70" i="1" s="1"/>
  <c r="R83" i="1"/>
  <c r="X83" i="1" s="1"/>
  <c r="R12" i="1"/>
  <c r="X12" i="1" s="1"/>
  <c r="R44" i="1"/>
  <c r="X44" i="1" s="1"/>
  <c r="R64" i="1"/>
  <c r="X64" i="1" s="1"/>
  <c r="R92" i="1"/>
  <c r="X92" i="1" s="1"/>
  <c r="R116" i="1"/>
  <c r="X116" i="1" s="1"/>
  <c r="R140" i="1"/>
  <c r="X140" i="1" s="1"/>
  <c r="R58" i="1"/>
  <c r="X58" i="1" s="1"/>
  <c r="R65" i="1"/>
  <c r="X65" i="1" s="1"/>
  <c r="R39" i="1"/>
  <c r="X39" i="1" s="1"/>
  <c r="R24" i="1"/>
  <c r="X24" i="1" s="1"/>
  <c r="R114" i="1"/>
  <c r="X114" i="1" s="1"/>
  <c r="R125" i="1"/>
  <c r="X125" i="1" s="1"/>
  <c r="R25" i="1"/>
  <c r="X25" i="1" s="1"/>
  <c r="R77" i="1"/>
  <c r="X77" i="1" s="1"/>
  <c r="R153" i="1"/>
  <c r="X153" i="1" s="1"/>
  <c r="R82" i="1"/>
  <c r="X82" i="1" s="1"/>
  <c r="R11" i="1"/>
  <c r="X11" i="1" s="1"/>
  <c r="R55" i="1"/>
  <c r="X55" i="1" s="1"/>
  <c r="R95" i="1"/>
  <c r="X95" i="1" s="1"/>
  <c r="R127" i="1"/>
  <c r="X127" i="1" s="1"/>
  <c r="R28" i="1"/>
  <c r="X28" i="1" s="1"/>
  <c r="R48" i="1"/>
  <c r="X48" i="1" s="1"/>
  <c r="R72" i="1"/>
  <c r="X72" i="1" s="1"/>
  <c r="R96" i="1"/>
  <c r="X96" i="1" s="1"/>
  <c r="R120" i="1"/>
  <c r="X120" i="1" s="1"/>
  <c r="R152" i="1"/>
  <c r="X152" i="1" s="1"/>
  <c r="R115" i="1"/>
  <c r="X115" i="1" s="1"/>
  <c r="R145" i="1"/>
  <c r="X145" i="1" s="1"/>
  <c r="R134" i="1"/>
  <c r="X134" i="1" s="1"/>
  <c r="R156" i="1"/>
  <c r="X156" i="1" s="1"/>
  <c r="R78" i="1"/>
  <c r="X78" i="1" s="1"/>
  <c r="R150" i="1"/>
  <c r="X150" i="1" s="1"/>
  <c r="R123" i="1"/>
  <c r="X123" i="1" s="1"/>
  <c r="R22" i="1"/>
  <c r="X22" i="1" s="1"/>
  <c r="R19" i="1"/>
  <c r="X19" i="1" s="1"/>
  <c r="R37" i="1"/>
  <c r="X37" i="1" s="1"/>
  <c r="R105" i="1"/>
  <c r="X105" i="1" s="1"/>
  <c r="R34" i="1"/>
  <c r="X34" i="1" s="1"/>
  <c r="R110" i="1"/>
  <c r="X110" i="1" s="1"/>
  <c r="R15" i="1"/>
  <c r="X15" i="1" s="1"/>
  <c r="R59" i="1"/>
  <c r="X59" i="1" s="1"/>
  <c r="R99" i="1"/>
  <c r="X99" i="1" s="1"/>
  <c r="R143" i="1"/>
  <c r="X143" i="1" s="1"/>
  <c r="R36" i="1"/>
  <c r="X36" i="1" s="1"/>
  <c r="R56" i="1"/>
  <c r="X56" i="1" s="1"/>
  <c r="R76" i="1"/>
  <c r="X76" i="1" s="1"/>
  <c r="R104" i="1"/>
  <c r="X104" i="1" s="1"/>
  <c r="R124" i="1"/>
  <c r="X124" i="1" s="1"/>
  <c r="R73" i="1"/>
  <c r="X73" i="1" s="1"/>
  <c r="R17" i="1"/>
  <c r="X17" i="1" s="1"/>
  <c r="R38" i="1"/>
  <c r="X38" i="1" s="1"/>
  <c r="R63" i="1"/>
  <c r="X63" i="1" s="1"/>
  <c r="R45" i="1"/>
  <c r="X45" i="1" s="1"/>
  <c r="R117" i="1"/>
  <c r="X117" i="1" s="1"/>
  <c r="R42" i="1"/>
  <c r="X42" i="1" s="1"/>
  <c r="R122" i="1"/>
  <c r="X122" i="1" s="1"/>
  <c r="R31" i="1"/>
  <c r="X31" i="1" s="1"/>
  <c r="R79" i="1"/>
  <c r="X79" i="1" s="1"/>
  <c r="R107" i="1"/>
  <c r="X107" i="1" s="1"/>
  <c r="R151" i="1"/>
  <c r="X151" i="1" s="1"/>
  <c r="R40" i="1"/>
  <c r="X40" i="1" s="1"/>
  <c r="R60" i="1"/>
  <c r="X60" i="1" s="1"/>
  <c r="R88" i="1"/>
  <c r="X88" i="1" s="1"/>
  <c r="R108" i="1"/>
  <c r="X108" i="1" s="1"/>
  <c r="R136" i="1"/>
  <c r="X136" i="1" s="1"/>
  <c r="N311" i="1"/>
  <c r="N310" i="1"/>
  <c r="AD157" i="1"/>
  <c r="U8" i="1" l="1"/>
  <c r="X8" i="1"/>
  <c r="W88" i="1"/>
  <c r="U88" i="1"/>
  <c r="W107" i="1"/>
  <c r="U107" i="1"/>
  <c r="W42" i="1"/>
  <c r="U42" i="1"/>
  <c r="W38" i="1"/>
  <c r="U38" i="1"/>
  <c r="W104" i="1"/>
  <c r="U104" i="1"/>
  <c r="W143" i="1"/>
  <c r="U143" i="1"/>
  <c r="W110" i="1"/>
  <c r="U110" i="1"/>
  <c r="W19" i="1"/>
  <c r="U19" i="1"/>
  <c r="W78" i="1"/>
  <c r="U78" i="1"/>
  <c r="W115" i="1"/>
  <c r="U115" i="1"/>
  <c r="W72" i="1"/>
  <c r="U72" i="1"/>
  <c r="W95" i="1"/>
  <c r="U95" i="1"/>
  <c r="W153" i="1"/>
  <c r="U153" i="1"/>
  <c r="W114" i="1"/>
  <c r="U114" i="1"/>
  <c r="W58" i="1"/>
  <c r="U58" i="1"/>
  <c r="W64" i="1"/>
  <c r="U64" i="1"/>
  <c r="W70" i="1"/>
  <c r="U70" i="1"/>
  <c r="W60" i="1"/>
  <c r="U60" i="1"/>
  <c r="W79" i="1"/>
  <c r="U79" i="1"/>
  <c r="W117" i="1"/>
  <c r="U117" i="1"/>
  <c r="W17" i="1"/>
  <c r="U17" i="1"/>
  <c r="W76" i="1"/>
  <c r="U76" i="1"/>
  <c r="W99" i="1"/>
  <c r="U99" i="1"/>
  <c r="W34" i="1"/>
  <c r="U34" i="1"/>
  <c r="W22" i="1"/>
  <c r="U22" i="1"/>
  <c r="W156" i="1"/>
  <c r="U156" i="1"/>
  <c r="W152" i="1"/>
  <c r="U152" i="1"/>
  <c r="W48" i="1"/>
  <c r="U48" i="1"/>
  <c r="W55" i="1"/>
  <c r="U55" i="1"/>
  <c r="W77" i="1"/>
  <c r="U77" i="1"/>
  <c r="W24" i="1"/>
  <c r="U24" i="1"/>
  <c r="W140" i="1"/>
  <c r="U140" i="1"/>
  <c r="W44" i="1"/>
  <c r="U44" i="1"/>
  <c r="W97" i="1"/>
  <c r="U97" i="1"/>
  <c r="W136" i="1"/>
  <c r="U136" i="1"/>
  <c r="W40" i="1"/>
  <c r="U40" i="1"/>
  <c r="W31" i="1"/>
  <c r="U31" i="1"/>
  <c r="W45" i="1"/>
  <c r="U45" i="1"/>
  <c r="W73" i="1"/>
  <c r="U73" i="1"/>
  <c r="W56" i="1"/>
  <c r="U56" i="1"/>
  <c r="W59" i="1"/>
  <c r="U59" i="1"/>
  <c r="W105" i="1"/>
  <c r="U105" i="1"/>
  <c r="W123" i="1"/>
  <c r="U123" i="1"/>
  <c r="W134" i="1"/>
  <c r="U134" i="1"/>
  <c r="W120" i="1"/>
  <c r="U120" i="1"/>
  <c r="W28" i="1"/>
  <c r="U28" i="1"/>
  <c r="W11" i="1"/>
  <c r="U11" i="1"/>
  <c r="W25" i="1"/>
  <c r="U25" i="1"/>
  <c r="W39" i="1"/>
  <c r="U39" i="1"/>
  <c r="W116" i="1"/>
  <c r="U116" i="1"/>
  <c r="W12" i="1"/>
  <c r="U12" i="1"/>
  <c r="W9" i="1"/>
  <c r="U9" i="1"/>
  <c r="W108" i="1"/>
  <c r="U108" i="1"/>
  <c r="W151" i="1"/>
  <c r="U151" i="1"/>
  <c r="W122" i="1"/>
  <c r="U122" i="1"/>
  <c r="W63" i="1"/>
  <c r="U63" i="1"/>
  <c r="W124" i="1"/>
  <c r="U124" i="1"/>
  <c r="W36" i="1"/>
  <c r="U36" i="1"/>
  <c r="W15" i="1"/>
  <c r="U15" i="1"/>
  <c r="W37" i="1"/>
  <c r="U37" i="1"/>
  <c r="W150" i="1"/>
  <c r="U150" i="1"/>
  <c r="W145" i="1"/>
  <c r="U145" i="1"/>
  <c r="W96" i="1"/>
  <c r="U96" i="1"/>
  <c r="W127" i="1"/>
  <c r="U127" i="1"/>
  <c r="W82" i="1"/>
  <c r="U82" i="1"/>
  <c r="W125" i="1"/>
  <c r="U125" i="1"/>
  <c r="W65" i="1"/>
  <c r="U65" i="1"/>
  <c r="W92" i="1"/>
  <c r="U92" i="1"/>
  <c r="W83" i="1"/>
  <c r="U83" i="1"/>
  <c r="Y8" i="1"/>
  <c r="W8" i="1"/>
  <c r="R46" i="1"/>
  <c r="X46" i="1" s="1"/>
  <c r="R118" i="1"/>
  <c r="X118" i="1" s="1"/>
  <c r="R61" i="1"/>
  <c r="X61" i="1" s="1"/>
  <c r="R139" i="1"/>
  <c r="X139" i="1" s="1"/>
  <c r="R33" i="1"/>
  <c r="X33" i="1" s="1"/>
  <c r="R57" i="1"/>
  <c r="R71" i="1"/>
  <c r="X71" i="1" s="1"/>
  <c r="R68" i="1"/>
  <c r="X68" i="1" s="1"/>
  <c r="R20" i="1"/>
  <c r="X20" i="1" s="1"/>
  <c r="R75" i="1"/>
  <c r="X75" i="1" s="1"/>
  <c r="R26" i="1"/>
  <c r="X26" i="1" s="1"/>
  <c r="R52" i="1"/>
  <c r="X52" i="1" s="1"/>
  <c r="R94" i="1"/>
  <c r="X94" i="1" s="1"/>
  <c r="R155" i="1"/>
  <c r="R67" i="1"/>
  <c r="X67" i="1" s="1"/>
  <c r="R154" i="1"/>
  <c r="X154" i="1" s="1"/>
  <c r="R128" i="1"/>
  <c r="X128" i="1" s="1"/>
  <c r="R16" i="1"/>
  <c r="X16" i="1" s="1"/>
  <c r="R32" i="1"/>
  <c r="X32" i="1" s="1"/>
  <c r="R35" i="1"/>
  <c r="R90" i="1"/>
  <c r="X90" i="1" s="1"/>
  <c r="R121" i="1"/>
  <c r="X121" i="1" s="1"/>
  <c r="R49" i="1"/>
  <c r="X49" i="1" s="1"/>
  <c r="R53" i="1"/>
  <c r="R27" i="1"/>
  <c r="X27" i="1" s="1"/>
  <c r="R62" i="1"/>
  <c r="R132" i="1"/>
  <c r="X132" i="1" s="1"/>
  <c r="R93" i="1"/>
  <c r="R51" i="1"/>
  <c r="X51" i="1" s="1"/>
  <c r="R133" i="1"/>
  <c r="R157" i="1"/>
  <c r="X157" i="1" s="1"/>
  <c r="R69" i="1"/>
  <c r="X69" i="1" s="1"/>
  <c r="R84" i="1"/>
  <c r="R106" i="1"/>
  <c r="R135" i="1"/>
  <c r="X135" i="1" s="1"/>
  <c r="R43" i="1"/>
  <c r="R149" i="1"/>
  <c r="R87" i="1"/>
  <c r="R74" i="1"/>
  <c r="R80" i="1"/>
  <c r="X80" i="1" s="1"/>
  <c r="R50" i="1"/>
  <c r="X50" i="1" s="1"/>
  <c r="R126" i="1"/>
  <c r="X126" i="1" s="1"/>
  <c r="R141" i="1"/>
  <c r="R119" i="1"/>
  <c r="R138" i="1"/>
  <c r="R109" i="1"/>
  <c r="X109" i="1" s="1"/>
  <c r="R142" i="1"/>
  <c r="R130" i="1"/>
  <c r="X130" i="1" s="1"/>
  <c r="R47" i="1"/>
  <c r="R89" i="1"/>
  <c r="X89" i="1" s="1"/>
  <c r="R144" i="1"/>
  <c r="R111" i="1"/>
  <c r="X111" i="1" s="1"/>
  <c r="R23" i="1"/>
  <c r="R113" i="1"/>
  <c r="R112" i="1"/>
  <c r="X112" i="1" s="1"/>
  <c r="R30" i="1"/>
  <c r="R137" i="1"/>
  <c r="R29" i="1"/>
  <c r="R85" i="1"/>
  <c r="R101" i="1"/>
  <c r="X101" i="1" s="1"/>
  <c r="R100" i="1"/>
  <c r="X100" i="1" s="1"/>
  <c r="R98" i="1"/>
  <c r="X98" i="1" s="1"/>
  <c r="R148" i="1"/>
  <c r="R103" i="1"/>
  <c r="X103" i="1" s="1"/>
  <c r="R102" i="1"/>
  <c r="X102" i="1" s="1"/>
  <c r="R66" i="1"/>
  <c r="X66" i="1" s="1"/>
  <c r="R131" i="1"/>
  <c r="R18" i="1"/>
  <c r="X18" i="1" s="1"/>
  <c r="R13" i="1"/>
  <c r="X13" i="1" s="1"/>
  <c r="R129" i="1"/>
  <c r="X129" i="1" s="1"/>
  <c r="R14" i="1"/>
  <c r="X14" i="1" s="1"/>
  <c r="R91" i="1"/>
  <c r="X91" i="1" s="1"/>
  <c r="R54" i="1"/>
  <c r="R21" i="1"/>
  <c r="X21" i="1" s="1"/>
  <c r="R81" i="1"/>
  <c r="R86" i="1"/>
  <c r="X86" i="1" s="1"/>
  <c r="R147" i="1"/>
  <c r="X147" i="1" s="1"/>
  <c r="R41" i="1"/>
  <c r="X41" i="1" s="1"/>
  <c r="R146" i="1"/>
  <c r="I157" i="1"/>
  <c r="Y154" i="1"/>
  <c r="Y21" i="1"/>
  <c r="Y94" i="1"/>
  <c r="Y91" i="1"/>
  <c r="Y66" i="1"/>
  <c r="Y61" i="1"/>
  <c r="Y139" i="1"/>
  <c r="Y33" i="1"/>
  <c r="Y92" i="1"/>
  <c r="Y42" i="1"/>
  <c r="Y117" i="1"/>
  <c r="Y19" i="1"/>
  <c r="Y97" i="1"/>
  <c r="Y125" i="1"/>
  <c r="Y105" i="1"/>
  <c r="Y101" i="1"/>
  <c r="Y132" i="1"/>
  <c r="Y116" i="1"/>
  <c r="Y127" i="1"/>
  <c r="Y95" i="1"/>
  <c r="Y63" i="1"/>
  <c r="Y31" i="1"/>
  <c r="Y76" i="1"/>
  <c r="Y65" i="1"/>
  <c r="Y124" i="1"/>
  <c r="Y123" i="1"/>
  <c r="Y27" i="1"/>
  <c r="Y56" i="1"/>
  <c r="Y150" i="1"/>
  <c r="Y134" i="1"/>
  <c r="Y32" i="1"/>
  <c r="Y72" i="1"/>
  <c r="Y90" i="1"/>
  <c r="Y115" i="1"/>
  <c r="Y83" i="1"/>
  <c r="Y152" i="1"/>
  <c r="Y24" i="1"/>
  <c r="Y38" i="1"/>
  <c r="Y104" i="1"/>
  <c r="Y40" i="1"/>
  <c r="Y36" i="1"/>
  <c r="Y22" i="1"/>
  <c r="Y59" i="1"/>
  <c r="Y77" i="1"/>
  <c r="Y34" i="1"/>
  <c r="Y26" i="1"/>
  <c r="Y140" i="1"/>
  <c r="Y25" i="1"/>
  <c r="Y96" i="1"/>
  <c r="Y145" i="1"/>
  <c r="Y103" i="1"/>
  <c r="Y39" i="1"/>
  <c r="Y50" i="1"/>
  <c r="Y122" i="1"/>
  <c r="Y156" i="1"/>
  <c r="Y45" i="1"/>
  <c r="Y44" i="1"/>
  <c r="Y17" i="1"/>
  <c r="Y153" i="1"/>
  <c r="Y52" i="1"/>
  <c r="Y143" i="1"/>
  <c r="Y79" i="1"/>
  <c r="Y15" i="1"/>
  <c r="Y82" i="1"/>
  <c r="Y28" i="1"/>
  <c r="Y60" i="1"/>
  <c r="Y107" i="1"/>
  <c r="Y120" i="1"/>
  <c r="Y37" i="1"/>
  <c r="Y70" i="1"/>
  <c r="Y136" i="1"/>
  <c r="Y110" i="1"/>
  <c r="Y64" i="1"/>
  <c r="Y46" i="1"/>
  <c r="Y99" i="1"/>
  <c r="Y67" i="1"/>
  <c r="Y88" i="1"/>
  <c r="Y12" i="1"/>
  <c r="Y48" i="1"/>
  <c r="Y78" i="1"/>
  <c r="Y11" i="1"/>
  <c r="Y73" i="1"/>
  <c r="Y58" i="1"/>
  <c r="Y108" i="1"/>
  <c r="Y151" i="1"/>
  <c r="Y55" i="1"/>
  <c r="Y114" i="1"/>
  <c r="Y68" i="1" l="1"/>
  <c r="Y69" i="1"/>
  <c r="U54" i="1"/>
  <c r="X54" i="1"/>
  <c r="U137" i="1"/>
  <c r="X137" i="1"/>
  <c r="U23" i="1"/>
  <c r="X23" i="1"/>
  <c r="U47" i="1"/>
  <c r="X47" i="1"/>
  <c r="U138" i="1"/>
  <c r="X138" i="1"/>
  <c r="U87" i="1"/>
  <c r="X87" i="1"/>
  <c r="U106" i="1"/>
  <c r="X106" i="1"/>
  <c r="U133" i="1"/>
  <c r="X133" i="1"/>
  <c r="U62" i="1"/>
  <c r="X62" i="1"/>
  <c r="U155" i="1"/>
  <c r="X155" i="1"/>
  <c r="U57" i="1"/>
  <c r="X57" i="1"/>
  <c r="U30" i="1"/>
  <c r="X30" i="1"/>
  <c r="U119" i="1"/>
  <c r="X119" i="1"/>
  <c r="U149" i="1"/>
  <c r="X149" i="1"/>
  <c r="U84" i="1"/>
  <c r="X84" i="1"/>
  <c r="Y86" i="1"/>
  <c r="U146" i="1"/>
  <c r="X146" i="1"/>
  <c r="U81" i="1"/>
  <c r="X81" i="1"/>
  <c r="U131" i="1"/>
  <c r="X131" i="1"/>
  <c r="U148" i="1"/>
  <c r="X148" i="1"/>
  <c r="U85" i="1"/>
  <c r="X85" i="1"/>
  <c r="U144" i="1"/>
  <c r="X144" i="1"/>
  <c r="U142" i="1"/>
  <c r="X142" i="1"/>
  <c r="U141" i="1"/>
  <c r="X141" i="1"/>
  <c r="U43" i="1"/>
  <c r="X43" i="1"/>
  <c r="U93" i="1"/>
  <c r="X93" i="1"/>
  <c r="U53" i="1"/>
  <c r="X53" i="1"/>
  <c r="U35" i="1"/>
  <c r="X35" i="1"/>
  <c r="U29" i="1"/>
  <c r="X29" i="1"/>
  <c r="U113" i="1"/>
  <c r="X113" i="1"/>
  <c r="U10" i="1"/>
  <c r="X10" i="1"/>
  <c r="U74" i="1"/>
  <c r="X74" i="1"/>
  <c r="W14" i="1"/>
  <c r="U14" i="1"/>
  <c r="W112" i="1"/>
  <c r="U112" i="1"/>
  <c r="W80" i="1"/>
  <c r="U80" i="1"/>
  <c r="W69" i="1"/>
  <c r="U69" i="1"/>
  <c r="W154" i="1"/>
  <c r="U154" i="1"/>
  <c r="W52" i="1"/>
  <c r="U52" i="1"/>
  <c r="W68" i="1"/>
  <c r="U68" i="1"/>
  <c r="W139" i="1"/>
  <c r="U139" i="1"/>
  <c r="W41" i="1"/>
  <c r="U41" i="1"/>
  <c r="W21" i="1"/>
  <c r="U21" i="1"/>
  <c r="W129" i="1"/>
  <c r="U129" i="1"/>
  <c r="W66" i="1"/>
  <c r="U66" i="1"/>
  <c r="W98" i="1"/>
  <c r="U98" i="1"/>
  <c r="W89" i="1"/>
  <c r="U89" i="1"/>
  <c r="W109" i="1"/>
  <c r="U109" i="1"/>
  <c r="W135" i="1"/>
  <c r="U135" i="1"/>
  <c r="W157" i="1"/>
  <c r="U157" i="1"/>
  <c r="W132" i="1"/>
  <c r="U132" i="1"/>
  <c r="W49" i="1"/>
  <c r="U49" i="1"/>
  <c r="W32" i="1"/>
  <c r="U32" i="1"/>
  <c r="W67" i="1"/>
  <c r="U67" i="1"/>
  <c r="W26" i="1"/>
  <c r="U26" i="1"/>
  <c r="W71" i="1"/>
  <c r="U71" i="1"/>
  <c r="W61" i="1"/>
  <c r="U61" i="1"/>
  <c r="W147" i="1"/>
  <c r="U147" i="1"/>
  <c r="W13" i="1"/>
  <c r="U13" i="1"/>
  <c r="W102" i="1"/>
  <c r="U102" i="1"/>
  <c r="W100" i="1"/>
  <c r="U100" i="1"/>
  <c r="W126" i="1"/>
  <c r="U126" i="1"/>
  <c r="W121" i="1"/>
  <c r="U121" i="1"/>
  <c r="W16" i="1"/>
  <c r="U16" i="1"/>
  <c r="W75" i="1"/>
  <c r="U75" i="1"/>
  <c r="W118" i="1"/>
  <c r="U118" i="1"/>
  <c r="Y14" i="1"/>
  <c r="Y109" i="1"/>
  <c r="Y157" i="1"/>
  <c r="W86" i="1"/>
  <c r="U86" i="1"/>
  <c r="W91" i="1"/>
  <c r="U91" i="1"/>
  <c r="W18" i="1"/>
  <c r="U18" i="1"/>
  <c r="W103" i="1"/>
  <c r="U103" i="1"/>
  <c r="W101" i="1"/>
  <c r="U101" i="1"/>
  <c r="W111" i="1"/>
  <c r="U111" i="1"/>
  <c r="W130" i="1"/>
  <c r="U130" i="1"/>
  <c r="W50" i="1"/>
  <c r="U50" i="1"/>
  <c r="W51" i="1"/>
  <c r="U51" i="1"/>
  <c r="W27" i="1"/>
  <c r="U27" i="1"/>
  <c r="W90" i="1"/>
  <c r="U90" i="1"/>
  <c r="W128" i="1"/>
  <c r="U128" i="1"/>
  <c r="W94" i="1"/>
  <c r="U94" i="1"/>
  <c r="W20" i="1"/>
  <c r="U20" i="1"/>
  <c r="W33" i="1"/>
  <c r="U33" i="1"/>
  <c r="W46" i="1"/>
  <c r="U46" i="1"/>
  <c r="Y54" i="1"/>
  <c r="W54" i="1"/>
  <c r="Y47" i="1"/>
  <c r="W47" i="1"/>
  <c r="Y138" i="1"/>
  <c r="W138" i="1"/>
  <c r="Y87" i="1"/>
  <c r="W87" i="1"/>
  <c r="Y133" i="1"/>
  <c r="W133" i="1"/>
  <c r="Y155" i="1"/>
  <c r="W155" i="1"/>
  <c r="Y102" i="1"/>
  <c r="Y118" i="1"/>
  <c r="Y129" i="1"/>
  <c r="Y30" i="1"/>
  <c r="W30" i="1"/>
  <c r="Y119" i="1"/>
  <c r="W119" i="1"/>
  <c r="Y149" i="1"/>
  <c r="W149" i="1"/>
  <c r="Y84" i="1"/>
  <c r="W84" i="1"/>
  <c r="Y23" i="1"/>
  <c r="W23" i="1"/>
  <c r="Y106" i="1"/>
  <c r="W106" i="1"/>
  <c r="Y57" i="1"/>
  <c r="W57" i="1"/>
  <c r="Y147" i="1"/>
  <c r="Y75" i="1"/>
  <c r="Y146" i="1"/>
  <c r="W146" i="1"/>
  <c r="Y81" i="1"/>
  <c r="W81" i="1"/>
  <c r="Y131" i="1"/>
  <c r="W131" i="1"/>
  <c r="Y148" i="1"/>
  <c r="W148" i="1"/>
  <c r="Y85" i="1"/>
  <c r="W85" i="1"/>
  <c r="Y144" i="1"/>
  <c r="W144" i="1"/>
  <c r="Y142" i="1"/>
  <c r="W142" i="1"/>
  <c r="Y141" i="1"/>
  <c r="W141" i="1"/>
  <c r="Y43" i="1"/>
  <c r="W43" i="1"/>
  <c r="Y93" i="1"/>
  <c r="W93" i="1"/>
  <c r="Y53" i="1"/>
  <c r="W53" i="1"/>
  <c r="Y35" i="1"/>
  <c r="W35" i="1"/>
  <c r="Y137" i="1"/>
  <c r="W137" i="1"/>
  <c r="Y62" i="1"/>
  <c r="W62" i="1"/>
  <c r="Y29" i="1"/>
  <c r="W29" i="1"/>
  <c r="Y113" i="1"/>
  <c r="W113" i="1"/>
  <c r="Y10" i="1"/>
  <c r="W10" i="1"/>
  <c r="Y74" i="1"/>
  <c r="W74" i="1"/>
  <c r="AC8" i="1"/>
  <c r="Y130" i="1"/>
  <c r="Y112" i="1"/>
  <c r="R158" i="1"/>
  <c r="AB9" i="1"/>
  <c r="AC9" i="1" s="1"/>
  <c r="Y9" i="1"/>
  <c r="Y7" i="1"/>
  <c r="Y13" i="1"/>
  <c r="AD158" i="1"/>
  <c r="Y128" i="1"/>
  <c r="Y126" i="1"/>
  <c r="Y80" i="1"/>
  <c r="Y71" i="1"/>
  <c r="Y135" i="1"/>
  <c r="Y100" i="1"/>
  <c r="Y89" i="1"/>
  <c r="Y111" i="1"/>
  <c r="Y121" i="1"/>
  <c r="Y18" i="1"/>
  <c r="Y51" i="1"/>
  <c r="Y41" i="1"/>
  <c r="Y98" i="1"/>
  <c r="Y20" i="1"/>
  <c r="Y16" i="1"/>
  <c r="Y49" i="1"/>
  <c r="U158" i="1" l="1"/>
  <c r="X158" i="1"/>
  <c r="Y158" i="1"/>
  <c r="W158" i="1"/>
  <c r="AB10" i="1"/>
  <c r="AE7" i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E108" i="1" s="1"/>
  <c r="AE109" i="1" s="1"/>
  <c r="AE110" i="1" s="1"/>
  <c r="AE111" i="1" s="1"/>
  <c r="AE112" i="1" s="1"/>
  <c r="AE113" i="1" s="1"/>
  <c r="AE114" i="1" s="1"/>
  <c r="AE115" i="1" s="1"/>
  <c r="AE116" i="1" s="1"/>
  <c r="AE117" i="1" s="1"/>
  <c r="AE118" i="1" s="1"/>
  <c r="AE119" i="1" s="1"/>
  <c r="AE120" i="1" s="1"/>
  <c r="AE121" i="1" s="1"/>
  <c r="AE122" i="1" s="1"/>
  <c r="AE123" i="1" s="1"/>
  <c r="AE124" i="1" s="1"/>
  <c r="AE125" i="1" s="1"/>
  <c r="AE126" i="1" s="1"/>
  <c r="AE127" i="1" s="1"/>
  <c r="AE128" i="1" s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I158" i="1"/>
  <c r="AC10" i="1" l="1"/>
  <c r="AB11" i="1"/>
  <c r="R159" i="1"/>
  <c r="X159" i="1" s="1"/>
  <c r="AD159" i="1"/>
  <c r="W159" i="1" l="1"/>
  <c r="U159" i="1"/>
  <c r="AC11" i="1"/>
  <c r="AB12" i="1"/>
  <c r="I159" i="1"/>
  <c r="Y159" i="1"/>
  <c r="AE159" i="1" s="1"/>
  <c r="AC12" i="1" l="1"/>
  <c r="AB13" i="1"/>
  <c r="R160" i="1"/>
  <c r="X160" i="1" s="1"/>
  <c r="AD160" i="1"/>
  <c r="W160" i="1" l="1"/>
  <c r="U160" i="1"/>
  <c r="AC13" i="1"/>
  <c r="AB14" i="1"/>
  <c r="I160" i="1"/>
  <c r="Y160" i="1"/>
  <c r="AE160" i="1" s="1"/>
  <c r="AC14" i="1" l="1"/>
  <c r="AB15" i="1"/>
  <c r="R161" i="1"/>
  <c r="X161" i="1" s="1"/>
  <c r="AD161" i="1"/>
  <c r="W161" i="1" l="1"/>
  <c r="U161" i="1"/>
  <c r="AC15" i="1"/>
  <c r="AB16" i="1"/>
  <c r="I161" i="1"/>
  <c r="Y161" i="1"/>
  <c r="AE161" i="1" s="1"/>
  <c r="AC16" i="1" l="1"/>
  <c r="AB17" i="1"/>
  <c r="R162" i="1"/>
  <c r="AD162" i="1"/>
  <c r="U162" i="1" l="1"/>
  <c r="X162" i="1"/>
  <c r="Y162" i="1"/>
  <c r="AE162" i="1" s="1"/>
  <c r="W162" i="1"/>
  <c r="AC17" i="1"/>
  <c r="AB18" i="1"/>
  <c r="I162" i="1"/>
  <c r="AC18" i="1" l="1"/>
  <c r="AB19" i="1"/>
  <c r="R163" i="1"/>
  <c r="AD163" i="1"/>
  <c r="U163" i="1" l="1"/>
  <c r="X163" i="1"/>
  <c r="Y163" i="1"/>
  <c r="AE163" i="1" s="1"/>
  <c r="W163" i="1"/>
  <c r="AC19" i="1"/>
  <c r="AB20" i="1"/>
  <c r="I163" i="1"/>
  <c r="AC20" i="1" l="1"/>
  <c r="AB21" i="1"/>
  <c r="R164" i="1"/>
  <c r="X164" i="1" s="1"/>
  <c r="AD164" i="1"/>
  <c r="W164" i="1" l="1"/>
  <c r="U164" i="1"/>
  <c r="AC21" i="1"/>
  <c r="AB22" i="1"/>
  <c r="I164" i="1"/>
  <c r="Y164" i="1"/>
  <c r="AE164" i="1" s="1"/>
  <c r="AC22" i="1" l="1"/>
  <c r="AB23" i="1"/>
  <c r="R165" i="1"/>
  <c r="AD165" i="1"/>
  <c r="U165" i="1" l="1"/>
  <c r="X165" i="1"/>
  <c r="Y165" i="1"/>
  <c r="AE165" i="1" s="1"/>
  <c r="W165" i="1"/>
  <c r="AC23" i="1"/>
  <c r="AB24" i="1"/>
  <c r="I165" i="1"/>
  <c r="AC24" i="1" l="1"/>
  <c r="AB25" i="1"/>
  <c r="R166" i="1"/>
  <c r="X166" i="1" s="1"/>
  <c r="AD166" i="1"/>
  <c r="W166" i="1" l="1"/>
  <c r="U166" i="1"/>
  <c r="AC25" i="1"/>
  <c r="AB26" i="1"/>
  <c r="I166" i="1"/>
  <c r="Y166" i="1"/>
  <c r="AE166" i="1" s="1"/>
  <c r="AC26" i="1" l="1"/>
  <c r="AB27" i="1"/>
  <c r="R167" i="1"/>
  <c r="X167" i="1" s="1"/>
  <c r="AD167" i="1"/>
  <c r="W167" i="1" l="1"/>
  <c r="U167" i="1"/>
  <c r="AC27" i="1"/>
  <c r="AB28" i="1"/>
  <c r="I167" i="1"/>
  <c r="Y167" i="1"/>
  <c r="AE167" i="1" s="1"/>
  <c r="AC28" i="1" l="1"/>
  <c r="AB29" i="1"/>
  <c r="R168" i="1"/>
  <c r="X168" i="1" s="1"/>
  <c r="AD168" i="1"/>
  <c r="W168" i="1" l="1"/>
  <c r="U168" i="1"/>
  <c r="AC29" i="1"/>
  <c r="AB30" i="1"/>
  <c r="I168" i="1"/>
  <c r="Y168" i="1"/>
  <c r="AE168" i="1" s="1"/>
  <c r="AC30" i="1" l="1"/>
  <c r="AB31" i="1"/>
  <c r="R169" i="1"/>
  <c r="X169" i="1" s="1"/>
  <c r="AD169" i="1"/>
  <c r="W169" i="1" l="1"/>
  <c r="U169" i="1"/>
  <c r="AC31" i="1"/>
  <c r="AB32" i="1"/>
  <c r="I169" i="1"/>
  <c r="Y169" i="1"/>
  <c r="AE169" i="1" s="1"/>
  <c r="AC32" i="1" l="1"/>
  <c r="AB33" i="1"/>
  <c r="R170" i="1"/>
  <c r="AD170" i="1"/>
  <c r="U170" i="1" l="1"/>
  <c r="X170" i="1"/>
  <c r="Y170" i="1"/>
  <c r="AE170" i="1" s="1"/>
  <c r="W170" i="1"/>
  <c r="AC33" i="1"/>
  <c r="AB34" i="1"/>
  <c r="I170" i="1"/>
  <c r="AC34" i="1" l="1"/>
  <c r="AB35" i="1"/>
  <c r="R171" i="1"/>
  <c r="X171" i="1" s="1"/>
  <c r="AD171" i="1"/>
  <c r="W171" i="1" l="1"/>
  <c r="U171" i="1"/>
  <c r="AC35" i="1"/>
  <c r="AB36" i="1"/>
  <c r="I171" i="1"/>
  <c r="Y171" i="1"/>
  <c r="AE171" i="1" s="1"/>
  <c r="AC36" i="1" l="1"/>
  <c r="AB37" i="1"/>
  <c r="R172" i="1"/>
  <c r="X172" i="1" s="1"/>
  <c r="AD172" i="1"/>
  <c r="W172" i="1" l="1"/>
  <c r="U172" i="1"/>
  <c r="AC37" i="1"/>
  <c r="AB38" i="1"/>
  <c r="I172" i="1"/>
  <c r="Y172" i="1"/>
  <c r="AE172" i="1" s="1"/>
  <c r="AC38" i="1" l="1"/>
  <c r="AB39" i="1"/>
  <c r="R173" i="1"/>
  <c r="X173" i="1" s="1"/>
  <c r="AD173" i="1"/>
  <c r="W173" i="1" l="1"/>
  <c r="U173" i="1"/>
  <c r="AC39" i="1"/>
  <c r="AB40" i="1"/>
  <c r="I173" i="1"/>
  <c r="Y173" i="1"/>
  <c r="AE173" i="1" s="1"/>
  <c r="AC40" i="1" l="1"/>
  <c r="AB41" i="1"/>
  <c r="R174" i="1"/>
  <c r="X174" i="1" s="1"/>
  <c r="AD174" i="1"/>
  <c r="W174" i="1" l="1"/>
  <c r="U174" i="1"/>
  <c r="AC41" i="1"/>
  <c r="AB42" i="1"/>
  <c r="I174" i="1"/>
  <c r="Y174" i="1"/>
  <c r="AE174" i="1" s="1"/>
  <c r="AC42" i="1" l="1"/>
  <c r="AB43" i="1"/>
  <c r="R175" i="1"/>
  <c r="X175" i="1" s="1"/>
  <c r="AD175" i="1"/>
  <c r="W175" i="1" l="1"/>
  <c r="U175" i="1"/>
  <c r="AC43" i="1"/>
  <c r="AB44" i="1"/>
  <c r="I175" i="1"/>
  <c r="Y175" i="1"/>
  <c r="AE175" i="1" s="1"/>
  <c r="AC44" i="1" l="1"/>
  <c r="AB45" i="1"/>
  <c r="R176" i="1"/>
  <c r="X176" i="1" s="1"/>
  <c r="AD176" i="1"/>
  <c r="W176" i="1" l="1"/>
  <c r="U176" i="1"/>
  <c r="AC45" i="1"/>
  <c r="AB46" i="1"/>
  <c r="I176" i="1"/>
  <c r="Y176" i="1"/>
  <c r="AE176" i="1" s="1"/>
  <c r="AC46" i="1" l="1"/>
  <c r="AB47" i="1"/>
  <c r="R177" i="1"/>
  <c r="X177" i="1" s="1"/>
  <c r="AD177" i="1"/>
  <c r="W177" i="1" l="1"/>
  <c r="U177" i="1"/>
  <c r="AC47" i="1"/>
  <c r="AB48" i="1"/>
  <c r="I177" i="1"/>
  <c r="Y177" i="1"/>
  <c r="AE177" i="1" s="1"/>
  <c r="AC48" i="1" l="1"/>
  <c r="AB49" i="1"/>
  <c r="R178" i="1"/>
  <c r="X178" i="1" s="1"/>
  <c r="AD178" i="1"/>
  <c r="W178" i="1" l="1"/>
  <c r="U178" i="1"/>
  <c r="AC49" i="1"/>
  <c r="AB50" i="1"/>
  <c r="I178" i="1"/>
  <c r="Y178" i="1"/>
  <c r="AE178" i="1" s="1"/>
  <c r="AC50" i="1" l="1"/>
  <c r="AB51" i="1"/>
  <c r="R179" i="1"/>
  <c r="X179" i="1" s="1"/>
  <c r="AD179" i="1"/>
  <c r="W179" i="1" l="1"/>
  <c r="U179" i="1"/>
  <c r="AC51" i="1"/>
  <c r="AB52" i="1"/>
  <c r="I179" i="1"/>
  <c r="Y179" i="1"/>
  <c r="AE179" i="1" s="1"/>
  <c r="AC52" i="1" l="1"/>
  <c r="AB53" i="1"/>
  <c r="R180" i="1"/>
  <c r="X180" i="1" s="1"/>
  <c r="AD180" i="1"/>
  <c r="W180" i="1" l="1"/>
  <c r="U180" i="1"/>
  <c r="AC53" i="1"/>
  <c r="AB54" i="1"/>
  <c r="I180" i="1"/>
  <c r="Y180" i="1"/>
  <c r="AE180" i="1" s="1"/>
  <c r="AC54" i="1" l="1"/>
  <c r="AB55" i="1"/>
  <c r="R181" i="1"/>
  <c r="X181" i="1" s="1"/>
  <c r="AD181" i="1"/>
  <c r="W181" i="1" l="1"/>
  <c r="U181" i="1"/>
  <c r="AC55" i="1"/>
  <c r="AB56" i="1"/>
  <c r="I181" i="1"/>
  <c r="Y181" i="1"/>
  <c r="AE181" i="1" s="1"/>
  <c r="AC56" i="1" l="1"/>
  <c r="AB57" i="1"/>
  <c r="R182" i="1"/>
  <c r="X182" i="1" s="1"/>
  <c r="AD182" i="1"/>
  <c r="W182" i="1" l="1"/>
  <c r="U182" i="1"/>
  <c r="AC57" i="1"/>
  <c r="AB58" i="1"/>
  <c r="I182" i="1"/>
  <c r="Y182" i="1"/>
  <c r="AE182" i="1" s="1"/>
  <c r="AC58" i="1" l="1"/>
  <c r="AB59" i="1"/>
  <c r="R183" i="1"/>
  <c r="AD183" i="1"/>
  <c r="U183" i="1" l="1"/>
  <c r="X183" i="1"/>
  <c r="Y183" i="1"/>
  <c r="AE183" i="1" s="1"/>
  <c r="W183" i="1"/>
  <c r="AC59" i="1"/>
  <c r="AB60" i="1"/>
  <c r="I183" i="1"/>
  <c r="AC60" i="1" l="1"/>
  <c r="AB61" i="1"/>
  <c r="R184" i="1"/>
  <c r="X184" i="1" s="1"/>
  <c r="AD184" i="1"/>
  <c r="W184" i="1" l="1"/>
  <c r="U184" i="1"/>
  <c r="AC61" i="1"/>
  <c r="AB62" i="1"/>
  <c r="I184" i="1"/>
  <c r="Y184" i="1"/>
  <c r="AE184" i="1" s="1"/>
  <c r="AC62" i="1" l="1"/>
  <c r="AB63" i="1"/>
  <c r="R185" i="1"/>
  <c r="X185" i="1" s="1"/>
  <c r="AD185" i="1"/>
  <c r="W185" i="1" l="1"/>
  <c r="U185" i="1"/>
  <c r="AC63" i="1"/>
  <c r="AB64" i="1"/>
  <c r="I185" i="1"/>
  <c r="Y185" i="1"/>
  <c r="AE185" i="1" s="1"/>
  <c r="AC64" i="1" l="1"/>
  <c r="AB65" i="1"/>
  <c r="R186" i="1"/>
  <c r="X186" i="1" s="1"/>
  <c r="AD186" i="1"/>
  <c r="W186" i="1" l="1"/>
  <c r="U186" i="1"/>
  <c r="AC65" i="1"/>
  <c r="AB66" i="1"/>
  <c r="I186" i="1"/>
  <c r="Y186" i="1"/>
  <c r="AE186" i="1" s="1"/>
  <c r="AC66" i="1" l="1"/>
  <c r="AB67" i="1"/>
  <c r="R187" i="1"/>
  <c r="X187" i="1" s="1"/>
  <c r="AD187" i="1"/>
  <c r="W187" i="1" l="1"/>
  <c r="U187" i="1"/>
  <c r="AC67" i="1"/>
  <c r="AB68" i="1"/>
  <c r="I187" i="1"/>
  <c r="Y187" i="1"/>
  <c r="AE187" i="1" s="1"/>
  <c r="AC68" i="1" l="1"/>
  <c r="AB69" i="1"/>
  <c r="R188" i="1"/>
  <c r="X188" i="1" s="1"/>
  <c r="AD188" i="1"/>
  <c r="W188" i="1" l="1"/>
  <c r="U188" i="1"/>
  <c r="AC69" i="1"/>
  <c r="AB70" i="1"/>
  <c r="I188" i="1"/>
  <c r="Y188" i="1"/>
  <c r="AE188" i="1" s="1"/>
  <c r="AC70" i="1" l="1"/>
  <c r="AB71" i="1"/>
  <c r="R189" i="1"/>
  <c r="X189" i="1" s="1"/>
  <c r="AD189" i="1"/>
  <c r="W189" i="1" l="1"/>
  <c r="U189" i="1"/>
  <c r="AC71" i="1"/>
  <c r="AB72" i="1"/>
  <c r="I189" i="1"/>
  <c r="Y189" i="1"/>
  <c r="AE189" i="1" s="1"/>
  <c r="AC72" i="1" l="1"/>
  <c r="AB73" i="1"/>
  <c r="R190" i="1"/>
  <c r="X190" i="1" s="1"/>
  <c r="AD190" i="1"/>
  <c r="W190" i="1" l="1"/>
  <c r="U190" i="1"/>
  <c r="AC73" i="1"/>
  <c r="AB74" i="1"/>
  <c r="I190" i="1"/>
  <c r="Y190" i="1"/>
  <c r="AE190" i="1" s="1"/>
  <c r="AC74" i="1" l="1"/>
  <c r="AB75" i="1"/>
  <c r="R191" i="1"/>
  <c r="X191" i="1" s="1"/>
  <c r="AD191" i="1"/>
  <c r="W191" i="1" l="1"/>
  <c r="U191" i="1"/>
  <c r="AC75" i="1"/>
  <c r="AB76" i="1"/>
  <c r="I191" i="1"/>
  <c r="Y191" i="1"/>
  <c r="AE191" i="1" s="1"/>
  <c r="AC76" i="1" l="1"/>
  <c r="AB77" i="1"/>
  <c r="R192" i="1"/>
  <c r="X192" i="1" s="1"/>
  <c r="AD192" i="1"/>
  <c r="W192" i="1" l="1"/>
  <c r="U192" i="1"/>
  <c r="AC77" i="1"/>
  <c r="AB78" i="1"/>
  <c r="I192" i="1"/>
  <c r="Y192" i="1"/>
  <c r="AE192" i="1" s="1"/>
  <c r="AC78" i="1" l="1"/>
  <c r="AB79" i="1"/>
  <c r="R193" i="1"/>
  <c r="X193" i="1" s="1"/>
  <c r="AD193" i="1"/>
  <c r="W193" i="1" l="1"/>
  <c r="U193" i="1"/>
  <c r="AC79" i="1"/>
  <c r="AB80" i="1"/>
  <c r="I193" i="1"/>
  <c r="Y193" i="1"/>
  <c r="AE193" i="1" s="1"/>
  <c r="AC80" i="1" l="1"/>
  <c r="AB81" i="1"/>
  <c r="R194" i="1"/>
  <c r="X194" i="1" s="1"/>
  <c r="AD194" i="1"/>
  <c r="W194" i="1" l="1"/>
  <c r="U194" i="1"/>
  <c r="AC81" i="1"/>
  <c r="AB82" i="1"/>
  <c r="I194" i="1"/>
  <c r="Y194" i="1"/>
  <c r="AE194" i="1" s="1"/>
  <c r="AC82" i="1" l="1"/>
  <c r="AB83" i="1"/>
  <c r="R195" i="1"/>
  <c r="X195" i="1" s="1"/>
  <c r="AD195" i="1"/>
  <c r="W195" i="1" l="1"/>
  <c r="U195" i="1"/>
  <c r="AC83" i="1"/>
  <c r="AB84" i="1"/>
  <c r="I195" i="1"/>
  <c r="Y195" i="1"/>
  <c r="AE195" i="1" s="1"/>
  <c r="AC84" i="1" l="1"/>
  <c r="AB85" i="1"/>
  <c r="R196" i="1"/>
  <c r="X196" i="1" s="1"/>
  <c r="AD196" i="1"/>
  <c r="W196" i="1" l="1"/>
  <c r="U196" i="1"/>
  <c r="AC85" i="1"/>
  <c r="AB86" i="1"/>
  <c r="I196" i="1"/>
  <c r="Y196" i="1"/>
  <c r="AE196" i="1" s="1"/>
  <c r="AC86" i="1" l="1"/>
  <c r="AB87" i="1"/>
  <c r="R197" i="1"/>
  <c r="X197" i="1" s="1"/>
  <c r="AD197" i="1"/>
  <c r="W197" i="1" l="1"/>
  <c r="U197" i="1"/>
  <c r="AC87" i="1"/>
  <c r="AB88" i="1"/>
  <c r="I197" i="1"/>
  <c r="Y197" i="1"/>
  <c r="AE197" i="1" s="1"/>
  <c r="AC88" i="1" l="1"/>
  <c r="AB89" i="1"/>
  <c r="R198" i="1"/>
  <c r="X198" i="1" s="1"/>
  <c r="AD198" i="1"/>
  <c r="W198" i="1" l="1"/>
  <c r="U198" i="1"/>
  <c r="AC89" i="1"/>
  <c r="AB90" i="1"/>
  <c r="I198" i="1"/>
  <c r="Y198" i="1"/>
  <c r="AE198" i="1" s="1"/>
  <c r="AC90" i="1" l="1"/>
  <c r="AB91" i="1"/>
  <c r="R199" i="1"/>
  <c r="X199" i="1" s="1"/>
  <c r="AD199" i="1"/>
  <c r="W199" i="1" l="1"/>
  <c r="U199" i="1"/>
  <c r="AC91" i="1"/>
  <c r="AB92" i="1"/>
  <c r="I199" i="1"/>
  <c r="Y199" i="1"/>
  <c r="AE199" i="1" s="1"/>
  <c r="AC92" i="1" l="1"/>
  <c r="AB93" i="1"/>
  <c r="R200" i="1"/>
  <c r="X200" i="1" s="1"/>
  <c r="AD200" i="1"/>
  <c r="W200" i="1" l="1"/>
  <c r="U200" i="1"/>
  <c r="AC93" i="1"/>
  <c r="AB94" i="1"/>
  <c r="I200" i="1"/>
  <c r="Y200" i="1"/>
  <c r="AE200" i="1" s="1"/>
  <c r="AC94" i="1" l="1"/>
  <c r="AB95" i="1"/>
  <c r="R201" i="1"/>
  <c r="X201" i="1" s="1"/>
  <c r="AD201" i="1"/>
  <c r="W201" i="1" l="1"/>
  <c r="U201" i="1"/>
  <c r="AC95" i="1"/>
  <c r="AB96" i="1"/>
  <c r="I201" i="1"/>
  <c r="Y201" i="1"/>
  <c r="AE201" i="1" s="1"/>
  <c r="AC96" i="1" l="1"/>
  <c r="AB97" i="1"/>
  <c r="R202" i="1"/>
  <c r="X202" i="1" s="1"/>
  <c r="AD202" i="1"/>
  <c r="W202" i="1" l="1"/>
  <c r="U202" i="1"/>
  <c r="AC97" i="1"/>
  <c r="AB98" i="1"/>
  <c r="I202" i="1"/>
  <c r="Y202" i="1"/>
  <c r="AE202" i="1" s="1"/>
  <c r="AC98" i="1" l="1"/>
  <c r="AB99" i="1"/>
  <c r="R203" i="1"/>
  <c r="X203" i="1" s="1"/>
  <c r="AD203" i="1"/>
  <c r="W203" i="1" l="1"/>
  <c r="U203" i="1"/>
  <c r="AC99" i="1"/>
  <c r="AB100" i="1"/>
  <c r="I203" i="1"/>
  <c r="Y203" i="1"/>
  <c r="AE203" i="1" s="1"/>
  <c r="AC100" i="1" l="1"/>
  <c r="AB101" i="1"/>
  <c r="R204" i="1"/>
  <c r="X204" i="1" s="1"/>
  <c r="AD204" i="1"/>
  <c r="W204" i="1" l="1"/>
  <c r="U204" i="1"/>
  <c r="AC101" i="1"/>
  <c r="AB102" i="1"/>
  <c r="I204" i="1"/>
  <c r="Y204" i="1"/>
  <c r="AE204" i="1" s="1"/>
  <c r="AC102" i="1" l="1"/>
  <c r="AB103" i="1"/>
  <c r="R205" i="1"/>
  <c r="X205" i="1" s="1"/>
  <c r="AD205" i="1"/>
  <c r="W205" i="1" l="1"/>
  <c r="U205" i="1"/>
  <c r="AC103" i="1"/>
  <c r="AB104" i="1"/>
  <c r="I205" i="1"/>
  <c r="Y205" i="1"/>
  <c r="AE205" i="1" s="1"/>
  <c r="AC104" i="1" l="1"/>
  <c r="AB105" i="1"/>
  <c r="R206" i="1"/>
  <c r="X206" i="1" s="1"/>
  <c r="AD206" i="1"/>
  <c r="W206" i="1" l="1"/>
  <c r="U206" i="1"/>
  <c r="AC105" i="1"/>
  <c r="AB106" i="1"/>
  <c r="I206" i="1"/>
  <c r="Y206" i="1"/>
  <c r="AE206" i="1" s="1"/>
  <c r="AC106" i="1" l="1"/>
  <c r="AB107" i="1"/>
  <c r="R207" i="1"/>
  <c r="X207" i="1" s="1"/>
  <c r="AD207" i="1"/>
  <c r="W207" i="1" l="1"/>
  <c r="U207" i="1"/>
  <c r="AC107" i="1"/>
  <c r="AB108" i="1"/>
  <c r="I207" i="1"/>
  <c r="Y207" i="1"/>
  <c r="AE207" i="1" s="1"/>
  <c r="AC108" i="1" l="1"/>
  <c r="AB109" i="1"/>
  <c r="R208" i="1"/>
  <c r="X208" i="1" s="1"/>
  <c r="AD208" i="1"/>
  <c r="W208" i="1" l="1"/>
  <c r="U208" i="1"/>
  <c r="AC109" i="1"/>
  <c r="AB110" i="1"/>
  <c r="I208" i="1"/>
  <c r="Y208" i="1"/>
  <c r="AE208" i="1" s="1"/>
  <c r="AC110" i="1" l="1"/>
  <c r="AB111" i="1"/>
  <c r="R209" i="1"/>
  <c r="X209" i="1" s="1"/>
  <c r="AD209" i="1"/>
  <c r="W209" i="1" l="1"/>
  <c r="U209" i="1"/>
  <c r="AC111" i="1"/>
  <c r="AB112" i="1"/>
  <c r="I209" i="1"/>
  <c r="Y209" i="1"/>
  <c r="AE209" i="1" s="1"/>
  <c r="AC112" i="1" l="1"/>
  <c r="AB113" i="1"/>
  <c r="R210" i="1"/>
  <c r="X210" i="1" s="1"/>
  <c r="AD210" i="1"/>
  <c r="W210" i="1" l="1"/>
  <c r="U210" i="1"/>
  <c r="AC113" i="1"/>
  <c r="AB114" i="1"/>
  <c r="I210" i="1"/>
  <c r="Y210" i="1"/>
  <c r="AE210" i="1" s="1"/>
  <c r="AC114" i="1" l="1"/>
  <c r="AB115" i="1"/>
  <c r="R211" i="1"/>
  <c r="X211" i="1" s="1"/>
  <c r="AD211" i="1"/>
  <c r="W211" i="1" l="1"/>
  <c r="U211" i="1"/>
  <c r="AC115" i="1"/>
  <c r="AB116" i="1"/>
  <c r="I211" i="1"/>
  <c r="Y211" i="1"/>
  <c r="AE211" i="1" s="1"/>
  <c r="AC116" i="1" l="1"/>
  <c r="AB117" i="1"/>
  <c r="R212" i="1"/>
  <c r="X212" i="1" s="1"/>
  <c r="AD212" i="1"/>
  <c r="W212" i="1" l="1"/>
  <c r="U212" i="1"/>
  <c r="AC117" i="1"/>
  <c r="AB118" i="1"/>
  <c r="I212" i="1"/>
  <c r="Y212" i="1"/>
  <c r="AE212" i="1" s="1"/>
  <c r="AC118" i="1" l="1"/>
  <c r="AB119" i="1"/>
  <c r="R213" i="1"/>
  <c r="X213" i="1" s="1"/>
  <c r="AD213" i="1"/>
  <c r="W213" i="1" l="1"/>
  <c r="U213" i="1"/>
  <c r="AC119" i="1"/>
  <c r="AB120" i="1"/>
  <c r="I213" i="1"/>
  <c r="Y213" i="1"/>
  <c r="AE213" i="1" s="1"/>
  <c r="AC120" i="1" l="1"/>
  <c r="AB121" i="1"/>
  <c r="R214" i="1"/>
  <c r="X214" i="1" s="1"/>
  <c r="AD214" i="1"/>
  <c r="W214" i="1" l="1"/>
  <c r="U214" i="1"/>
  <c r="AC121" i="1"/>
  <c r="AB122" i="1"/>
  <c r="I214" i="1"/>
  <c r="Y214" i="1"/>
  <c r="AE214" i="1" s="1"/>
  <c r="AC122" i="1" l="1"/>
  <c r="AB123" i="1"/>
  <c r="R215" i="1"/>
  <c r="X215" i="1" s="1"/>
  <c r="AD215" i="1"/>
  <c r="W215" i="1" l="1"/>
  <c r="U215" i="1"/>
  <c r="AC123" i="1"/>
  <c r="AB124" i="1"/>
  <c r="I215" i="1"/>
  <c r="Y215" i="1"/>
  <c r="AE215" i="1" s="1"/>
  <c r="AC124" i="1" l="1"/>
  <c r="AB125" i="1"/>
  <c r="R216" i="1"/>
  <c r="X216" i="1" s="1"/>
  <c r="AD216" i="1"/>
  <c r="W216" i="1" l="1"/>
  <c r="U216" i="1"/>
  <c r="AC125" i="1"/>
  <c r="AB126" i="1"/>
  <c r="AB127" i="1" s="1"/>
  <c r="I216" i="1"/>
  <c r="Y216" i="1"/>
  <c r="AE216" i="1" s="1"/>
  <c r="AC126" i="1" l="1"/>
  <c r="R217" i="1"/>
  <c r="X217" i="1" s="1"/>
  <c r="AD217" i="1"/>
  <c r="W217" i="1" l="1"/>
  <c r="U217" i="1"/>
  <c r="AC127" i="1"/>
  <c r="AB128" i="1"/>
  <c r="I217" i="1"/>
  <c r="Y217" i="1"/>
  <c r="AE217" i="1" s="1"/>
  <c r="AC128" i="1" l="1"/>
  <c r="AB129" i="1"/>
  <c r="R218" i="1"/>
  <c r="X218" i="1" s="1"/>
  <c r="AD218" i="1"/>
  <c r="W218" i="1" l="1"/>
  <c r="U218" i="1"/>
  <c r="AC129" i="1"/>
  <c r="AB130" i="1"/>
  <c r="I218" i="1"/>
  <c r="Y218" i="1"/>
  <c r="AE218" i="1" s="1"/>
  <c r="AC130" i="1" l="1"/>
  <c r="AB131" i="1"/>
  <c r="R219" i="1"/>
  <c r="X219" i="1" s="1"/>
  <c r="AD219" i="1"/>
  <c r="W219" i="1" l="1"/>
  <c r="U219" i="1"/>
  <c r="AC131" i="1"/>
  <c r="AB132" i="1"/>
  <c r="I219" i="1"/>
  <c r="Y219" i="1"/>
  <c r="AE219" i="1" s="1"/>
  <c r="AC132" i="1" l="1"/>
  <c r="AB133" i="1"/>
  <c r="R220" i="1"/>
  <c r="X220" i="1" s="1"/>
  <c r="AD220" i="1"/>
  <c r="W220" i="1" l="1"/>
  <c r="U220" i="1"/>
  <c r="AC133" i="1"/>
  <c r="AB134" i="1"/>
  <c r="I220" i="1"/>
  <c r="Y220" i="1"/>
  <c r="AE220" i="1" s="1"/>
  <c r="AC134" i="1" l="1"/>
  <c r="AB135" i="1"/>
  <c r="R221" i="1"/>
  <c r="X221" i="1" s="1"/>
  <c r="AD221" i="1"/>
  <c r="W221" i="1" l="1"/>
  <c r="U221" i="1"/>
  <c r="AC135" i="1"/>
  <c r="AB136" i="1"/>
  <c r="I221" i="1"/>
  <c r="Y221" i="1"/>
  <c r="AE221" i="1" s="1"/>
  <c r="AC136" i="1" l="1"/>
  <c r="AB137" i="1"/>
  <c r="R222" i="1"/>
  <c r="X222" i="1" s="1"/>
  <c r="AD222" i="1"/>
  <c r="W222" i="1" l="1"/>
  <c r="U222" i="1"/>
  <c r="AC137" i="1"/>
  <c r="AB138" i="1"/>
  <c r="I222" i="1"/>
  <c r="Y222" i="1"/>
  <c r="AE222" i="1" s="1"/>
  <c r="AC138" i="1" l="1"/>
  <c r="AB139" i="1"/>
  <c r="R223" i="1"/>
  <c r="X223" i="1" s="1"/>
  <c r="AD223" i="1"/>
  <c r="W223" i="1" l="1"/>
  <c r="U223" i="1"/>
  <c r="AC139" i="1"/>
  <c r="AB140" i="1"/>
  <c r="I223" i="1"/>
  <c r="Y223" i="1"/>
  <c r="AE223" i="1" s="1"/>
  <c r="AC140" i="1" l="1"/>
  <c r="AB141" i="1"/>
  <c r="R224" i="1"/>
  <c r="X224" i="1" s="1"/>
  <c r="AD224" i="1"/>
  <c r="W224" i="1" l="1"/>
  <c r="U224" i="1"/>
  <c r="AC141" i="1"/>
  <c r="AB142" i="1"/>
  <c r="I224" i="1"/>
  <c r="Y224" i="1"/>
  <c r="AE224" i="1" s="1"/>
  <c r="AC142" i="1" l="1"/>
  <c r="AB143" i="1"/>
  <c r="R225" i="1"/>
  <c r="X225" i="1" s="1"/>
  <c r="AD225" i="1"/>
  <c r="W225" i="1" l="1"/>
  <c r="U225" i="1"/>
  <c r="AC143" i="1"/>
  <c r="AB144" i="1"/>
  <c r="I225" i="1"/>
  <c r="Y225" i="1"/>
  <c r="AE225" i="1" s="1"/>
  <c r="AC144" i="1" l="1"/>
  <c r="AB145" i="1"/>
  <c r="R226" i="1"/>
  <c r="X226" i="1" s="1"/>
  <c r="AD226" i="1"/>
  <c r="W226" i="1" l="1"/>
  <c r="U226" i="1"/>
  <c r="AC145" i="1"/>
  <c r="AB146" i="1"/>
  <c r="I226" i="1"/>
  <c r="Y226" i="1"/>
  <c r="AE226" i="1" s="1"/>
  <c r="AC146" i="1" l="1"/>
  <c r="AB147" i="1"/>
  <c r="R227" i="1"/>
  <c r="X227" i="1" s="1"/>
  <c r="AD227" i="1"/>
  <c r="W227" i="1" l="1"/>
  <c r="U227" i="1"/>
  <c r="AC147" i="1"/>
  <c r="AB148" i="1"/>
  <c r="I227" i="1"/>
  <c r="Y227" i="1"/>
  <c r="AE227" i="1" s="1"/>
  <c r="AC148" i="1" l="1"/>
  <c r="AB149" i="1"/>
  <c r="R228" i="1"/>
  <c r="X228" i="1" s="1"/>
  <c r="AD228" i="1"/>
  <c r="W228" i="1" l="1"/>
  <c r="U228" i="1"/>
  <c r="AC149" i="1"/>
  <c r="AB150" i="1"/>
  <c r="I228" i="1"/>
  <c r="Y228" i="1"/>
  <c r="AE228" i="1" s="1"/>
  <c r="AC150" i="1" l="1"/>
  <c r="AB151" i="1"/>
  <c r="R229" i="1"/>
  <c r="X229" i="1" s="1"/>
  <c r="AD229" i="1"/>
  <c r="W229" i="1" l="1"/>
  <c r="U229" i="1"/>
  <c r="AC151" i="1"/>
  <c r="AB152" i="1"/>
  <c r="I229" i="1"/>
  <c r="Y229" i="1"/>
  <c r="AE229" i="1" s="1"/>
  <c r="AC152" i="1" l="1"/>
  <c r="AB153" i="1"/>
  <c r="R230" i="1"/>
  <c r="X230" i="1" s="1"/>
  <c r="AD230" i="1"/>
  <c r="W230" i="1" l="1"/>
  <c r="U230" i="1"/>
  <c r="AC153" i="1"/>
  <c r="AB154" i="1"/>
  <c r="I230" i="1"/>
  <c r="Y230" i="1"/>
  <c r="AE230" i="1" s="1"/>
  <c r="AC154" i="1" l="1"/>
  <c r="AB155" i="1"/>
  <c r="R231" i="1"/>
  <c r="X231" i="1" s="1"/>
  <c r="AD231" i="1"/>
  <c r="W231" i="1" l="1"/>
  <c r="U231" i="1"/>
  <c r="AC155" i="1"/>
  <c r="AB156" i="1"/>
  <c r="I231" i="1"/>
  <c r="Y231" i="1"/>
  <c r="AE231" i="1" s="1"/>
  <c r="AC156" i="1" l="1"/>
  <c r="AB157" i="1"/>
  <c r="R232" i="1"/>
  <c r="X232" i="1" s="1"/>
  <c r="AD232" i="1"/>
  <c r="W232" i="1" l="1"/>
  <c r="U232" i="1"/>
  <c r="AC157" i="1"/>
  <c r="AB158" i="1"/>
  <c r="I232" i="1"/>
  <c r="Y232" i="1"/>
  <c r="AE232" i="1" s="1"/>
  <c r="AC158" i="1" l="1"/>
  <c r="AB159" i="1"/>
  <c r="R233" i="1"/>
  <c r="X233" i="1" s="1"/>
  <c r="AD233" i="1"/>
  <c r="W233" i="1" l="1"/>
  <c r="U233" i="1"/>
  <c r="AC159" i="1"/>
  <c r="AB160" i="1"/>
  <c r="I233" i="1"/>
  <c r="Y233" i="1"/>
  <c r="AE233" i="1" s="1"/>
  <c r="AC160" i="1" l="1"/>
  <c r="AB161" i="1"/>
  <c r="R234" i="1"/>
  <c r="X234" i="1" s="1"/>
  <c r="AD234" i="1"/>
  <c r="W234" i="1" l="1"/>
  <c r="U234" i="1"/>
  <c r="AC161" i="1"/>
  <c r="AB162" i="1"/>
  <c r="I234" i="1"/>
  <c r="Y234" i="1"/>
  <c r="AE234" i="1" s="1"/>
  <c r="AC162" i="1" l="1"/>
  <c r="AB163" i="1"/>
  <c r="R235" i="1"/>
  <c r="X235" i="1" s="1"/>
  <c r="AD235" i="1"/>
  <c r="W235" i="1" l="1"/>
  <c r="U235" i="1"/>
  <c r="AC163" i="1"/>
  <c r="AB164" i="1"/>
  <c r="I235" i="1"/>
  <c r="Y235" i="1"/>
  <c r="AE235" i="1" s="1"/>
  <c r="AC164" i="1" l="1"/>
  <c r="AB165" i="1"/>
  <c r="R236" i="1"/>
  <c r="X236" i="1" s="1"/>
  <c r="AD236" i="1"/>
  <c r="W236" i="1" l="1"/>
  <c r="U236" i="1"/>
  <c r="AC165" i="1"/>
  <c r="AB166" i="1"/>
  <c r="I236" i="1"/>
  <c r="Y236" i="1"/>
  <c r="AE236" i="1" s="1"/>
  <c r="AC166" i="1" l="1"/>
  <c r="AB167" i="1"/>
  <c r="R237" i="1"/>
  <c r="X237" i="1" s="1"/>
  <c r="AD237" i="1"/>
  <c r="W237" i="1" l="1"/>
  <c r="U237" i="1"/>
  <c r="AC167" i="1"/>
  <c r="AB168" i="1"/>
  <c r="I237" i="1"/>
  <c r="Y237" i="1"/>
  <c r="AE237" i="1" s="1"/>
  <c r="AC168" i="1" l="1"/>
  <c r="AB169" i="1"/>
  <c r="R238" i="1"/>
  <c r="X238" i="1" s="1"/>
  <c r="AD238" i="1"/>
  <c r="W238" i="1" l="1"/>
  <c r="U238" i="1"/>
  <c r="AC169" i="1"/>
  <c r="AB170" i="1"/>
  <c r="I238" i="1"/>
  <c r="Y238" i="1"/>
  <c r="AE238" i="1" s="1"/>
  <c r="AC170" i="1" l="1"/>
  <c r="AB171" i="1"/>
  <c r="R239" i="1"/>
  <c r="X239" i="1" s="1"/>
  <c r="AD239" i="1"/>
  <c r="W239" i="1" l="1"/>
  <c r="U239" i="1"/>
  <c r="AC171" i="1"/>
  <c r="AB172" i="1"/>
  <c r="I239" i="1"/>
  <c r="Y239" i="1"/>
  <c r="AE239" i="1" s="1"/>
  <c r="AC172" i="1" l="1"/>
  <c r="AB173" i="1"/>
  <c r="R240" i="1"/>
  <c r="X240" i="1" s="1"/>
  <c r="AD240" i="1"/>
  <c r="W240" i="1" l="1"/>
  <c r="U240" i="1"/>
  <c r="AC173" i="1"/>
  <c r="AB174" i="1"/>
  <c r="I240" i="1"/>
  <c r="Y240" i="1"/>
  <c r="AE240" i="1" s="1"/>
  <c r="AC174" i="1" l="1"/>
  <c r="AB175" i="1"/>
  <c r="R241" i="1"/>
  <c r="X241" i="1" s="1"/>
  <c r="AD241" i="1"/>
  <c r="W241" i="1" l="1"/>
  <c r="U241" i="1"/>
  <c r="AC175" i="1"/>
  <c r="AB176" i="1"/>
  <c r="I241" i="1"/>
  <c r="Y241" i="1"/>
  <c r="AE241" i="1" s="1"/>
  <c r="AC176" i="1" l="1"/>
  <c r="AB177" i="1"/>
  <c r="R242" i="1"/>
  <c r="X242" i="1" s="1"/>
  <c r="AD242" i="1"/>
  <c r="W242" i="1" l="1"/>
  <c r="U242" i="1"/>
  <c r="AC177" i="1"/>
  <c r="AB178" i="1"/>
  <c r="I242" i="1"/>
  <c r="Y242" i="1"/>
  <c r="AE242" i="1" s="1"/>
  <c r="AC178" i="1" l="1"/>
  <c r="AB179" i="1"/>
  <c r="R243" i="1"/>
  <c r="X243" i="1" s="1"/>
  <c r="AD243" i="1"/>
  <c r="W243" i="1" l="1"/>
  <c r="U243" i="1"/>
  <c r="AC179" i="1"/>
  <c r="AB180" i="1"/>
  <c r="I243" i="1"/>
  <c r="Y243" i="1"/>
  <c r="AE243" i="1" s="1"/>
  <c r="AC180" i="1" l="1"/>
  <c r="AB181" i="1"/>
  <c r="R244" i="1"/>
  <c r="X244" i="1" s="1"/>
  <c r="AD244" i="1"/>
  <c r="W244" i="1" l="1"/>
  <c r="U244" i="1"/>
  <c r="AC181" i="1"/>
  <c r="AB182" i="1"/>
  <c r="I244" i="1"/>
  <c r="Y244" i="1"/>
  <c r="AE244" i="1" s="1"/>
  <c r="AC182" i="1" l="1"/>
  <c r="AB183" i="1"/>
  <c r="R245" i="1"/>
  <c r="X245" i="1" s="1"/>
  <c r="AD245" i="1"/>
  <c r="W245" i="1" l="1"/>
  <c r="U245" i="1"/>
  <c r="AC183" i="1"/>
  <c r="AB184" i="1"/>
  <c r="I245" i="1"/>
  <c r="Y245" i="1"/>
  <c r="AE245" i="1" s="1"/>
  <c r="AC184" i="1" l="1"/>
  <c r="AB185" i="1"/>
  <c r="R246" i="1"/>
  <c r="X246" i="1" s="1"/>
  <c r="AD246" i="1"/>
  <c r="W246" i="1" l="1"/>
  <c r="U246" i="1"/>
  <c r="AC185" i="1"/>
  <c r="AB186" i="1"/>
  <c r="I246" i="1"/>
  <c r="Y246" i="1"/>
  <c r="AE246" i="1" s="1"/>
  <c r="AC186" i="1" l="1"/>
  <c r="AB187" i="1"/>
  <c r="R247" i="1"/>
  <c r="X247" i="1" s="1"/>
  <c r="AD247" i="1"/>
  <c r="W247" i="1" l="1"/>
  <c r="U247" i="1"/>
  <c r="AC187" i="1"/>
  <c r="AB188" i="1"/>
  <c r="I247" i="1"/>
  <c r="Y247" i="1"/>
  <c r="AE247" i="1" s="1"/>
  <c r="AC188" i="1" l="1"/>
  <c r="AB189" i="1"/>
  <c r="R248" i="1"/>
  <c r="X248" i="1" s="1"/>
  <c r="AD248" i="1"/>
  <c r="W248" i="1" l="1"/>
  <c r="U248" i="1"/>
  <c r="AC189" i="1"/>
  <c r="AB190" i="1"/>
  <c r="I248" i="1"/>
  <c r="Y248" i="1"/>
  <c r="AE248" i="1" s="1"/>
  <c r="AC190" i="1" l="1"/>
  <c r="AB191" i="1"/>
  <c r="R249" i="1"/>
  <c r="X249" i="1" s="1"/>
  <c r="AD249" i="1"/>
  <c r="W249" i="1" l="1"/>
  <c r="U249" i="1"/>
  <c r="AC191" i="1"/>
  <c r="AB192" i="1"/>
  <c r="I249" i="1"/>
  <c r="Y249" i="1"/>
  <c r="AE249" i="1" s="1"/>
  <c r="AC192" i="1" l="1"/>
  <c r="AB193" i="1"/>
  <c r="R250" i="1"/>
  <c r="X250" i="1" s="1"/>
  <c r="AD250" i="1"/>
  <c r="W250" i="1" l="1"/>
  <c r="U250" i="1"/>
  <c r="AC193" i="1"/>
  <c r="AB194" i="1"/>
  <c r="I250" i="1"/>
  <c r="Y250" i="1"/>
  <c r="AE250" i="1" s="1"/>
  <c r="AC194" i="1" l="1"/>
  <c r="AB195" i="1"/>
  <c r="R251" i="1"/>
  <c r="X251" i="1" s="1"/>
  <c r="AD251" i="1"/>
  <c r="W251" i="1" l="1"/>
  <c r="U251" i="1"/>
  <c r="AC195" i="1"/>
  <c r="AB196" i="1"/>
  <c r="I251" i="1"/>
  <c r="Y251" i="1"/>
  <c r="AE251" i="1" s="1"/>
  <c r="AC196" i="1" l="1"/>
  <c r="AB197" i="1"/>
  <c r="R252" i="1"/>
  <c r="X252" i="1" s="1"/>
  <c r="AD252" i="1"/>
  <c r="W252" i="1" l="1"/>
  <c r="U252" i="1"/>
  <c r="AC197" i="1"/>
  <c r="AB198" i="1"/>
  <c r="I252" i="1"/>
  <c r="Y252" i="1"/>
  <c r="AE252" i="1" s="1"/>
  <c r="AC198" i="1" l="1"/>
  <c r="AB199" i="1"/>
  <c r="R253" i="1"/>
  <c r="X253" i="1" s="1"/>
  <c r="AD253" i="1"/>
  <c r="W253" i="1" l="1"/>
  <c r="U253" i="1"/>
  <c r="AC199" i="1"/>
  <c r="AB200" i="1"/>
  <c r="I253" i="1"/>
  <c r="Y253" i="1"/>
  <c r="AE253" i="1" s="1"/>
  <c r="AC200" i="1" l="1"/>
  <c r="AB201" i="1"/>
  <c r="R254" i="1"/>
  <c r="X254" i="1" s="1"/>
  <c r="AD254" i="1"/>
  <c r="W254" i="1" l="1"/>
  <c r="U254" i="1"/>
  <c r="AC201" i="1"/>
  <c r="AB202" i="1"/>
  <c r="I254" i="1"/>
  <c r="Y254" i="1"/>
  <c r="AE254" i="1" s="1"/>
  <c r="AC202" i="1" l="1"/>
  <c r="AB203" i="1"/>
  <c r="R255" i="1"/>
  <c r="X255" i="1" s="1"/>
  <c r="AD255" i="1"/>
  <c r="W255" i="1" l="1"/>
  <c r="U255" i="1"/>
  <c r="AC203" i="1"/>
  <c r="AB204" i="1"/>
  <c r="I255" i="1"/>
  <c r="Y255" i="1"/>
  <c r="AE255" i="1" s="1"/>
  <c r="AC204" i="1" l="1"/>
  <c r="AB205" i="1"/>
  <c r="R256" i="1"/>
  <c r="X256" i="1" s="1"/>
  <c r="AD256" i="1"/>
  <c r="W256" i="1" l="1"/>
  <c r="U256" i="1"/>
  <c r="AC205" i="1"/>
  <c r="AB206" i="1"/>
  <c r="I256" i="1"/>
  <c r="Y256" i="1"/>
  <c r="AE256" i="1" s="1"/>
  <c r="AC206" i="1" l="1"/>
  <c r="AB207" i="1"/>
  <c r="R257" i="1"/>
  <c r="X257" i="1" s="1"/>
  <c r="AD257" i="1"/>
  <c r="W257" i="1" l="1"/>
  <c r="U257" i="1"/>
  <c r="AC207" i="1"/>
  <c r="AB208" i="1"/>
  <c r="I257" i="1"/>
  <c r="Y257" i="1"/>
  <c r="AE257" i="1" s="1"/>
  <c r="AC208" i="1" l="1"/>
  <c r="AB209" i="1"/>
  <c r="R258" i="1"/>
  <c r="X258" i="1" s="1"/>
  <c r="AD258" i="1"/>
  <c r="W258" i="1" l="1"/>
  <c r="U258" i="1"/>
  <c r="AC209" i="1"/>
  <c r="AB210" i="1"/>
  <c r="I258" i="1"/>
  <c r="Y258" i="1"/>
  <c r="AE258" i="1" s="1"/>
  <c r="AC210" i="1" l="1"/>
  <c r="AB211" i="1"/>
  <c r="R259" i="1"/>
  <c r="X259" i="1" s="1"/>
  <c r="AD259" i="1"/>
  <c r="W259" i="1" l="1"/>
  <c r="U259" i="1"/>
  <c r="AC211" i="1"/>
  <c r="AB212" i="1"/>
  <c r="I259" i="1"/>
  <c r="Y259" i="1"/>
  <c r="AE259" i="1" s="1"/>
  <c r="AC212" i="1" l="1"/>
  <c r="AB213" i="1"/>
  <c r="R260" i="1"/>
  <c r="X260" i="1" s="1"/>
  <c r="AD260" i="1"/>
  <c r="W260" i="1" l="1"/>
  <c r="U260" i="1"/>
  <c r="AC213" i="1"/>
  <c r="AB214" i="1"/>
  <c r="I260" i="1"/>
  <c r="Y260" i="1"/>
  <c r="AE260" i="1" s="1"/>
  <c r="AC214" i="1" l="1"/>
  <c r="AB215" i="1"/>
  <c r="R261" i="1"/>
  <c r="X261" i="1" s="1"/>
  <c r="AD261" i="1"/>
  <c r="W261" i="1" l="1"/>
  <c r="U261" i="1"/>
  <c r="AC215" i="1"/>
  <c r="AB216" i="1"/>
  <c r="I261" i="1"/>
  <c r="Y261" i="1"/>
  <c r="AE261" i="1" s="1"/>
  <c r="AC216" i="1" l="1"/>
  <c r="AB217" i="1"/>
  <c r="R262" i="1"/>
  <c r="X262" i="1" s="1"/>
  <c r="AD262" i="1"/>
  <c r="W262" i="1" l="1"/>
  <c r="U262" i="1"/>
  <c r="AC217" i="1"/>
  <c r="AB218" i="1"/>
  <c r="I262" i="1"/>
  <c r="Y262" i="1"/>
  <c r="AE262" i="1" s="1"/>
  <c r="AC218" i="1" l="1"/>
  <c r="AB219" i="1"/>
  <c r="R263" i="1"/>
  <c r="X263" i="1" s="1"/>
  <c r="AD263" i="1"/>
  <c r="W263" i="1" l="1"/>
  <c r="U263" i="1"/>
  <c r="AC219" i="1"/>
  <c r="AB220" i="1"/>
  <c r="I263" i="1"/>
  <c r="Y263" i="1"/>
  <c r="AE263" i="1" s="1"/>
  <c r="AC220" i="1" l="1"/>
  <c r="AB221" i="1"/>
  <c r="R264" i="1"/>
  <c r="X264" i="1" s="1"/>
  <c r="AD264" i="1"/>
  <c r="W264" i="1" l="1"/>
  <c r="U264" i="1"/>
  <c r="AC221" i="1"/>
  <c r="AB222" i="1"/>
  <c r="I264" i="1"/>
  <c r="Y264" i="1"/>
  <c r="AE264" i="1" s="1"/>
  <c r="AC222" i="1" l="1"/>
  <c r="AB223" i="1"/>
  <c r="R265" i="1"/>
  <c r="X265" i="1" s="1"/>
  <c r="AD265" i="1"/>
  <c r="W265" i="1" l="1"/>
  <c r="U265" i="1"/>
  <c r="AC223" i="1"/>
  <c r="AB224" i="1"/>
  <c r="I265" i="1"/>
  <c r="Y265" i="1"/>
  <c r="AE265" i="1" s="1"/>
  <c r="AC224" i="1" l="1"/>
  <c r="AB225" i="1"/>
  <c r="R266" i="1"/>
  <c r="X266" i="1" s="1"/>
  <c r="AD266" i="1"/>
  <c r="W266" i="1" l="1"/>
  <c r="U266" i="1"/>
  <c r="AC225" i="1"/>
  <c r="AB226" i="1"/>
  <c r="I266" i="1"/>
  <c r="Y266" i="1"/>
  <c r="AE266" i="1" s="1"/>
  <c r="AC226" i="1" l="1"/>
  <c r="AB227" i="1"/>
  <c r="R267" i="1"/>
  <c r="X267" i="1" s="1"/>
  <c r="AD267" i="1"/>
  <c r="W267" i="1" l="1"/>
  <c r="U267" i="1"/>
  <c r="AC227" i="1"/>
  <c r="AB228" i="1"/>
  <c r="I267" i="1"/>
  <c r="Y267" i="1"/>
  <c r="AE267" i="1" s="1"/>
  <c r="AC228" i="1" l="1"/>
  <c r="AB229" i="1"/>
  <c r="R268" i="1"/>
  <c r="X268" i="1" s="1"/>
  <c r="AD268" i="1"/>
  <c r="W268" i="1" l="1"/>
  <c r="U268" i="1"/>
  <c r="AC229" i="1"/>
  <c r="AB230" i="1"/>
  <c r="I268" i="1"/>
  <c r="Y268" i="1"/>
  <c r="AE268" i="1" s="1"/>
  <c r="AC230" i="1" l="1"/>
  <c r="AB231" i="1"/>
  <c r="R269" i="1"/>
  <c r="X269" i="1" s="1"/>
  <c r="AD269" i="1"/>
  <c r="W269" i="1" l="1"/>
  <c r="U269" i="1"/>
  <c r="AC231" i="1"/>
  <c r="AB232" i="1"/>
  <c r="I269" i="1"/>
  <c r="Y269" i="1"/>
  <c r="AE269" i="1" s="1"/>
  <c r="AC232" i="1" l="1"/>
  <c r="AB233" i="1"/>
  <c r="R270" i="1"/>
  <c r="X270" i="1" s="1"/>
  <c r="AD270" i="1"/>
  <c r="W270" i="1" l="1"/>
  <c r="U270" i="1"/>
  <c r="AC233" i="1"/>
  <c r="AB234" i="1"/>
  <c r="I270" i="1"/>
  <c r="Y270" i="1"/>
  <c r="AE270" i="1" s="1"/>
  <c r="AC234" i="1" l="1"/>
  <c r="AB235" i="1"/>
  <c r="R271" i="1"/>
  <c r="X271" i="1" s="1"/>
  <c r="AD271" i="1"/>
  <c r="W271" i="1" l="1"/>
  <c r="U271" i="1"/>
  <c r="AC235" i="1"/>
  <c r="AB236" i="1"/>
  <c r="I271" i="1"/>
  <c r="Y271" i="1"/>
  <c r="AE271" i="1" s="1"/>
  <c r="AC236" i="1" l="1"/>
  <c r="AB237" i="1"/>
  <c r="R272" i="1"/>
  <c r="X272" i="1" s="1"/>
  <c r="AD272" i="1"/>
  <c r="W272" i="1" l="1"/>
  <c r="U272" i="1"/>
  <c r="AC237" i="1"/>
  <c r="AB238" i="1"/>
  <c r="I272" i="1"/>
  <c r="Y272" i="1"/>
  <c r="AE272" i="1" s="1"/>
  <c r="AC238" i="1" l="1"/>
  <c r="AB239" i="1"/>
  <c r="R273" i="1"/>
  <c r="X273" i="1" s="1"/>
  <c r="AD273" i="1"/>
  <c r="W273" i="1" l="1"/>
  <c r="U273" i="1"/>
  <c r="AC239" i="1"/>
  <c r="AB240" i="1"/>
  <c r="I273" i="1"/>
  <c r="Y273" i="1"/>
  <c r="AE273" i="1" s="1"/>
  <c r="AC240" i="1" l="1"/>
  <c r="AB241" i="1"/>
  <c r="R274" i="1"/>
  <c r="X274" i="1" s="1"/>
  <c r="AD274" i="1"/>
  <c r="W274" i="1" l="1"/>
  <c r="U274" i="1"/>
  <c r="AC241" i="1"/>
  <c r="AB242" i="1"/>
  <c r="I274" i="1"/>
  <c r="Y274" i="1"/>
  <c r="AE274" i="1" s="1"/>
  <c r="AC242" i="1" l="1"/>
  <c r="AB243" i="1"/>
  <c r="R275" i="1"/>
  <c r="X275" i="1" s="1"/>
  <c r="AD275" i="1"/>
  <c r="W275" i="1" l="1"/>
  <c r="U275" i="1"/>
  <c r="AC243" i="1"/>
  <c r="AB244" i="1"/>
  <c r="I275" i="1"/>
  <c r="Y275" i="1"/>
  <c r="AE275" i="1" s="1"/>
  <c r="AC244" i="1" l="1"/>
  <c r="AB245" i="1"/>
  <c r="R276" i="1"/>
  <c r="X276" i="1" s="1"/>
  <c r="AD276" i="1"/>
  <c r="W276" i="1" l="1"/>
  <c r="U276" i="1"/>
  <c r="AC245" i="1"/>
  <c r="AB246" i="1"/>
  <c r="I276" i="1"/>
  <c r="Y276" i="1"/>
  <c r="AE276" i="1" s="1"/>
  <c r="AC246" i="1" l="1"/>
  <c r="AB247" i="1"/>
  <c r="R277" i="1"/>
  <c r="X277" i="1" s="1"/>
  <c r="AD277" i="1"/>
  <c r="W277" i="1" l="1"/>
  <c r="U277" i="1"/>
  <c r="AC247" i="1"/>
  <c r="AB248" i="1"/>
  <c r="I277" i="1"/>
  <c r="Y277" i="1"/>
  <c r="AE277" i="1" s="1"/>
  <c r="AC248" i="1" l="1"/>
  <c r="AB249" i="1"/>
  <c r="R278" i="1"/>
  <c r="X278" i="1" s="1"/>
  <c r="AD278" i="1"/>
  <c r="W278" i="1" l="1"/>
  <c r="U278" i="1"/>
  <c r="AC249" i="1"/>
  <c r="AB250" i="1"/>
  <c r="I278" i="1"/>
  <c r="Y278" i="1"/>
  <c r="AE278" i="1" s="1"/>
  <c r="AC250" i="1" l="1"/>
  <c r="AB251" i="1"/>
  <c r="R279" i="1"/>
  <c r="X279" i="1" s="1"/>
  <c r="AD279" i="1"/>
  <c r="W279" i="1" l="1"/>
  <c r="U279" i="1"/>
  <c r="AC251" i="1"/>
  <c r="AB252" i="1"/>
  <c r="I279" i="1"/>
  <c r="Y279" i="1"/>
  <c r="AE279" i="1" s="1"/>
  <c r="AC252" i="1" l="1"/>
  <c r="AB253" i="1"/>
  <c r="R280" i="1"/>
  <c r="X280" i="1" s="1"/>
  <c r="AD280" i="1"/>
  <c r="W280" i="1" l="1"/>
  <c r="U280" i="1"/>
  <c r="AC253" i="1"/>
  <c r="AB254" i="1"/>
  <c r="I280" i="1"/>
  <c r="Y280" i="1"/>
  <c r="AE280" i="1" s="1"/>
  <c r="AC254" i="1" l="1"/>
  <c r="AB255" i="1"/>
  <c r="R281" i="1"/>
  <c r="X281" i="1" s="1"/>
  <c r="AD281" i="1"/>
  <c r="W281" i="1" l="1"/>
  <c r="U281" i="1"/>
  <c r="AC255" i="1"/>
  <c r="AB256" i="1"/>
  <c r="I281" i="1"/>
  <c r="Y281" i="1"/>
  <c r="AE281" i="1" s="1"/>
  <c r="AC256" i="1" l="1"/>
  <c r="AB257" i="1"/>
  <c r="R282" i="1"/>
  <c r="X282" i="1" s="1"/>
  <c r="AD282" i="1"/>
  <c r="W282" i="1" l="1"/>
  <c r="U282" i="1"/>
  <c r="AC257" i="1"/>
  <c r="AB258" i="1"/>
  <c r="I282" i="1"/>
  <c r="Y282" i="1"/>
  <c r="AE282" i="1" s="1"/>
  <c r="AC258" i="1" l="1"/>
  <c r="AB259" i="1"/>
  <c r="R283" i="1"/>
  <c r="X283" i="1" s="1"/>
  <c r="AD283" i="1"/>
  <c r="W283" i="1" l="1"/>
  <c r="U283" i="1"/>
  <c r="AC259" i="1"/>
  <c r="AB260" i="1"/>
  <c r="I283" i="1"/>
  <c r="Y283" i="1"/>
  <c r="AE283" i="1" s="1"/>
  <c r="AC260" i="1" l="1"/>
  <c r="AB261" i="1"/>
  <c r="R284" i="1"/>
  <c r="X284" i="1" s="1"/>
  <c r="AD284" i="1"/>
  <c r="W284" i="1" l="1"/>
  <c r="U284" i="1"/>
  <c r="AC261" i="1"/>
  <c r="AB262" i="1"/>
  <c r="I284" i="1"/>
  <c r="Y284" i="1"/>
  <c r="AE284" i="1" s="1"/>
  <c r="AC262" i="1" l="1"/>
  <c r="AB263" i="1"/>
  <c r="R285" i="1"/>
  <c r="X285" i="1" s="1"/>
  <c r="AD285" i="1"/>
  <c r="W285" i="1" l="1"/>
  <c r="U285" i="1"/>
  <c r="AC263" i="1"/>
  <c r="AB264" i="1"/>
  <c r="I285" i="1"/>
  <c r="Y285" i="1"/>
  <c r="AE285" i="1" s="1"/>
  <c r="AC264" i="1" l="1"/>
  <c r="AB265" i="1"/>
  <c r="R286" i="1"/>
  <c r="X286" i="1" s="1"/>
  <c r="AD286" i="1"/>
  <c r="W286" i="1" l="1"/>
  <c r="U286" i="1"/>
  <c r="AC265" i="1"/>
  <c r="AB266" i="1"/>
  <c r="I286" i="1"/>
  <c r="Y286" i="1"/>
  <c r="AE286" i="1" s="1"/>
  <c r="AC266" i="1" l="1"/>
  <c r="AB267" i="1"/>
  <c r="R287" i="1"/>
  <c r="X287" i="1" s="1"/>
  <c r="AD287" i="1"/>
  <c r="W287" i="1" l="1"/>
  <c r="U287" i="1"/>
  <c r="AC267" i="1"/>
  <c r="AB268" i="1"/>
  <c r="I287" i="1"/>
  <c r="Y287" i="1"/>
  <c r="AE287" i="1" s="1"/>
  <c r="AC268" i="1" l="1"/>
  <c r="AB269" i="1"/>
  <c r="R288" i="1"/>
  <c r="X288" i="1" s="1"/>
  <c r="AD288" i="1"/>
  <c r="W288" i="1" l="1"/>
  <c r="U288" i="1"/>
  <c r="AC269" i="1"/>
  <c r="AB270" i="1"/>
  <c r="I288" i="1"/>
  <c r="Y288" i="1"/>
  <c r="AE288" i="1" s="1"/>
  <c r="AC270" i="1" l="1"/>
  <c r="AB271" i="1"/>
  <c r="R289" i="1"/>
  <c r="X289" i="1" s="1"/>
  <c r="AD289" i="1"/>
  <c r="W289" i="1" l="1"/>
  <c r="U289" i="1"/>
  <c r="AC271" i="1"/>
  <c r="AB272" i="1"/>
  <c r="I289" i="1"/>
  <c r="Y289" i="1"/>
  <c r="AE289" i="1" s="1"/>
  <c r="AC272" i="1" l="1"/>
  <c r="AB273" i="1"/>
  <c r="R290" i="1"/>
  <c r="X290" i="1" s="1"/>
  <c r="AD290" i="1"/>
  <c r="W290" i="1" l="1"/>
  <c r="U290" i="1"/>
  <c r="AC273" i="1"/>
  <c r="AB274" i="1"/>
  <c r="I290" i="1"/>
  <c r="Y290" i="1"/>
  <c r="AE290" i="1" s="1"/>
  <c r="AC274" i="1" l="1"/>
  <c r="AB275" i="1"/>
  <c r="R291" i="1"/>
  <c r="X291" i="1" s="1"/>
  <c r="AD291" i="1"/>
  <c r="W291" i="1" l="1"/>
  <c r="U291" i="1"/>
  <c r="AC275" i="1"/>
  <c r="AB276" i="1"/>
  <c r="I291" i="1"/>
  <c r="Y291" i="1"/>
  <c r="AE291" i="1" s="1"/>
  <c r="AC276" i="1" l="1"/>
  <c r="AB277" i="1"/>
  <c r="R292" i="1"/>
  <c r="X292" i="1" s="1"/>
  <c r="AD292" i="1"/>
  <c r="W292" i="1" l="1"/>
  <c r="U292" i="1"/>
  <c r="AC277" i="1"/>
  <c r="AB278" i="1"/>
  <c r="I292" i="1"/>
  <c r="Y292" i="1"/>
  <c r="AE292" i="1" s="1"/>
  <c r="AC278" i="1" l="1"/>
  <c r="AB279" i="1"/>
  <c r="R293" i="1"/>
  <c r="X293" i="1" s="1"/>
  <c r="AD293" i="1"/>
  <c r="W293" i="1" l="1"/>
  <c r="U293" i="1"/>
  <c r="AC279" i="1"/>
  <c r="AB280" i="1"/>
  <c r="I293" i="1"/>
  <c r="Y293" i="1"/>
  <c r="AE293" i="1" s="1"/>
  <c r="AC280" i="1" l="1"/>
  <c r="AB281" i="1"/>
  <c r="R294" i="1"/>
  <c r="X294" i="1" s="1"/>
  <c r="AD294" i="1"/>
  <c r="W294" i="1" l="1"/>
  <c r="U294" i="1"/>
  <c r="AC281" i="1"/>
  <c r="AB282" i="1"/>
  <c r="I294" i="1"/>
  <c r="Y294" i="1"/>
  <c r="AE294" i="1" s="1"/>
  <c r="AC282" i="1" l="1"/>
  <c r="AB283" i="1"/>
  <c r="R295" i="1"/>
  <c r="X295" i="1" s="1"/>
  <c r="AD295" i="1"/>
  <c r="W295" i="1" l="1"/>
  <c r="U295" i="1"/>
  <c r="AC283" i="1"/>
  <c r="AB284" i="1"/>
  <c r="I295" i="1"/>
  <c r="Y295" i="1"/>
  <c r="AE295" i="1" s="1"/>
  <c r="AC284" i="1" l="1"/>
  <c r="AB285" i="1"/>
  <c r="R296" i="1"/>
  <c r="X296" i="1" s="1"/>
  <c r="AD296" i="1"/>
  <c r="W296" i="1" l="1"/>
  <c r="U296" i="1"/>
  <c r="AC285" i="1"/>
  <c r="AB286" i="1"/>
  <c r="I296" i="1"/>
  <c r="Y296" i="1"/>
  <c r="AE296" i="1" s="1"/>
  <c r="AC286" i="1" l="1"/>
  <c r="AB287" i="1"/>
  <c r="R297" i="1"/>
  <c r="X297" i="1" s="1"/>
  <c r="AD297" i="1"/>
  <c r="W297" i="1" l="1"/>
  <c r="U297" i="1"/>
  <c r="AC287" i="1"/>
  <c r="AB288" i="1"/>
  <c r="I297" i="1"/>
  <c r="Y297" i="1"/>
  <c r="AE297" i="1" s="1"/>
  <c r="AC288" i="1" l="1"/>
  <c r="AB289" i="1"/>
  <c r="R298" i="1"/>
  <c r="X298" i="1" s="1"/>
  <c r="AD298" i="1"/>
  <c r="W298" i="1" l="1"/>
  <c r="U298" i="1"/>
  <c r="AC289" i="1"/>
  <c r="AB290" i="1"/>
  <c r="I298" i="1"/>
  <c r="Y298" i="1"/>
  <c r="AE298" i="1" s="1"/>
  <c r="AC290" i="1" l="1"/>
  <c r="AB291" i="1"/>
  <c r="R299" i="1"/>
  <c r="X299" i="1" s="1"/>
  <c r="AD299" i="1"/>
  <c r="W299" i="1" l="1"/>
  <c r="U299" i="1"/>
  <c r="AC291" i="1"/>
  <c r="AB292" i="1"/>
  <c r="I299" i="1"/>
  <c r="Y299" i="1"/>
  <c r="AE299" i="1" s="1"/>
  <c r="AC292" i="1" l="1"/>
  <c r="AB293" i="1"/>
  <c r="R300" i="1"/>
  <c r="X300" i="1" s="1"/>
  <c r="AD300" i="1"/>
  <c r="W300" i="1" l="1"/>
  <c r="U300" i="1"/>
  <c r="AC293" i="1"/>
  <c r="AB294" i="1"/>
  <c r="I300" i="1"/>
  <c r="Y300" i="1"/>
  <c r="AE300" i="1" s="1"/>
  <c r="AC294" i="1" l="1"/>
  <c r="AB295" i="1"/>
  <c r="R301" i="1"/>
  <c r="X301" i="1" s="1"/>
  <c r="AD301" i="1"/>
  <c r="W301" i="1" l="1"/>
  <c r="U301" i="1"/>
  <c r="AC295" i="1"/>
  <c r="AB296" i="1"/>
  <c r="I301" i="1"/>
  <c r="Y301" i="1"/>
  <c r="AE301" i="1" s="1"/>
  <c r="AC296" i="1" l="1"/>
  <c r="AB297" i="1"/>
  <c r="R302" i="1"/>
  <c r="X302" i="1" s="1"/>
  <c r="AD302" i="1"/>
  <c r="W302" i="1" l="1"/>
  <c r="U302" i="1"/>
  <c r="AC297" i="1"/>
  <c r="AB298" i="1"/>
  <c r="I302" i="1"/>
  <c r="Y302" i="1"/>
  <c r="AE302" i="1" s="1"/>
  <c r="AC298" i="1" l="1"/>
  <c r="AB299" i="1"/>
  <c r="R303" i="1"/>
  <c r="X303" i="1" s="1"/>
  <c r="AD303" i="1"/>
  <c r="W303" i="1" l="1"/>
  <c r="U303" i="1"/>
  <c r="AC299" i="1"/>
  <c r="AB300" i="1"/>
  <c r="I303" i="1"/>
  <c r="Y303" i="1"/>
  <c r="AE303" i="1" s="1"/>
  <c r="AC300" i="1" l="1"/>
  <c r="AB301" i="1"/>
  <c r="R304" i="1"/>
  <c r="X304" i="1" s="1"/>
  <c r="AD304" i="1"/>
  <c r="W304" i="1" l="1"/>
  <c r="U304" i="1"/>
  <c r="AC301" i="1"/>
  <c r="AB302" i="1"/>
  <c r="I304" i="1"/>
  <c r="Y304" i="1"/>
  <c r="AE304" i="1" s="1"/>
  <c r="AC302" i="1" l="1"/>
  <c r="AB303" i="1"/>
  <c r="AC303" i="1" s="1"/>
  <c r="R305" i="1"/>
  <c r="X305" i="1" s="1"/>
  <c r="AD305" i="1"/>
  <c r="W305" i="1" l="1"/>
  <c r="U305" i="1"/>
  <c r="AB304" i="1"/>
  <c r="AC304" i="1" s="1"/>
  <c r="I305" i="1"/>
  <c r="Y305" i="1"/>
  <c r="AE305" i="1" s="1"/>
  <c r="AB305" i="1" l="1"/>
  <c r="AC305" i="1" s="1"/>
  <c r="R306" i="1"/>
  <c r="X306" i="1" s="1"/>
  <c r="AD306" i="1"/>
  <c r="W306" i="1" l="1"/>
  <c r="U306" i="1"/>
  <c r="I306" i="1"/>
  <c r="Y306" i="1"/>
  <c r="AE306" i="1" s="1"/>
  <c r="AB306" i="1"/>
  <c r="AC306" i="1" s="1"/>
</calcChain>
</file>

<file path=xl/sharedStrings.xml><?xml version="1.0" encoding="utf-8"?>
<sst xmlns="http://schemas.openxmlformats.org/spreadsheetml/2006/main" count="60" uniqueCount="32">
  <si>
    <t>V=</t>
  </si>
  <si>
    <t>F=</t>
  </si>
  <si>
    <r>
      <t>F</t>
    </r>
    <r>
      <rPr>
        <i/>
        <vertAlign val="subscript"/>
        <sz val="11"/>
        <color rgb="FF000000"/>
        <rFont val="Calibri Light"/>
        <family val="2"/>
      </rPr>
      <t>i</t>
    </r>
    <r>
      <rPr>
        <i/>
        <sz val="11"/>
        <color rgb="FF000000"/>
        <rFont val="Symbol"/>
        <charset val="2"/>
      </rPr>
      <t>Y</t>
    </r>
    <r>
      <rPr>
        <i/>
        <vertAlign val="subscript"/>
        <sz val="11"/>
        <color rgb="FF000000"/>
        <rFont val="Calibri Light"/>
        <family val="2"/>
      </rPr>
      <t xml:space="preserve">i  </t>
    </r>
    <r>
      <rPr>
        <i/>
        <sz val="11"/>
        <color rgb="FF000000"/>
        <rFont val="Calibri Light"/>
        <family val="2"/>
      </rPr>
      <t>f</t>
    </r>
    <r>
      <rPr>
        <i/>
        <vertAlign val="subscript"/>
        <sz val="11"/>
        <color rgb="FF000000"/>
        <rFont val="Calibri Light"/>
        <family val="2"/>
      </rPr>
      <t xml:space="preserve">Gi </t>
    </r>
  </si>
  <si>
    <r>
      <t>F</t>
    </r>
    <r>
      <rPr>
        <i/>
        <vertAlign val="subscript"/>
        <sz val="11"/>
        <color rgb="FF000000"/>
        <rFont val="Calibri Light"/>
        <family val="2"/>
      </rPr>
      <t>o</t>
    </r>
    <r>
      <rPr>
        <i/>
        <sz val="11"/>
        <color rgb="FF000000"/>
        <rFont val="Symbol"/>
        <charset val="2"/>
      </rPr>
      <t>Y</t>
    </r>
    <r>
      <rPr>
        <i/>
        <vertAlign val="subscript"/>
        <sz val="11"/>
        <color rgb="FF000000"/>
        <rFont val="Calibri Light"/>
        <family val="2"/>
      </rPr>
      <t xml:space="preserve">o  </t>
    </r>
    <r>
      <rPr>
        <i/>
        <sz val="11"/>
        <color rgb="FF000000"/>
        <rFont val="Calibri Light"/>
        <family val="2"/>
      </rPr>
      <t>f</t>
    </r>
    <r>
      <rPr>
        <i/>
        <vertAlign val="subscript"/>
        <sz val="11"/>
        <color rgb="FF000000"/>
        <rFont val="Calibri Light"/>
        <family val="2"/>
      </rPr>
      <t>Go</t>
    </r>
  </si>
  <si>
    <r>
      <t>f</t>
    </r>
    <r>
      <rPr>
        <i/>
        <vertAlign val="subscript"/>
        <sz val="11"/>
        <color rgb="FF000000"/>
        <rFont val="Calibri Light"/>
        <family val="2"/>
      </rPr>
      <t>Go</t>
    </r>
  </si>
  <si>
    <r>
      <t>R</t>
    </r>
    <r>
      <rPr>
        <i/>
        <vertAlign val="subscript"/>
        <sz val="11"/>
        <color rgb="FF1442FF"/>
        <rFont val="Calibri Light"/>
        <family val="2"/>
      </rPr>
      <t>G</t>
    </r>
    <r>
      <rPr>
        <i/>
        <sz val="11"/>
        <color rgb="FF1442FF"/>
        <rFont val="Calibri Light"/>
        <family val="2"/>
      </rPr>
      <t xml:space="preserve"> </t>
    </r>
  </si>
  <si>
    <r>
      <t>d/dt (V</t>
    </r>
    <r>
      <rPr>
        <sz val="11"/>
        <color rgb="FF000000"/>
        <rFont val="Symbol"/>
        <charset val="2"/>
      </rPr>
      <t>Y</t>
    </r>
    <r>
      <rPr>
        <vertAlign val="subscript"/>
        <sz val="11"/>
        <color rgb="FF000000"/>
        <rFont val="Calibri Light"/>
        <family val="2"/>
      </rPr>
      <t xml:space="preserve">o  </t>
    </r>
    <r>
      <rPr>
        <sz val="11"/>
        <color rgb="FF000000"/>
        <rFont val="Calibri Light"/>
        <family val="2"/>
      </rPr>
      <t>f</t>
    </r>
    <r>
      <rPr>
        <vertAlign val="subscript"/>
        <sz val="11"/>
        <color rgb="FF000000"/>
        <rFont val="Calibri Light"/>
        <family val="2"/>
      </rPr>
      <t xml:space="preserve">Go </t>
    </r>
    <r>
      <rPr>
        <sz val="11"/>
        <color rgb="FF000000"/>
        <rFont val="Calibri Light"/>
        <family val="2"/>
      </rPr>
      <t xml:space="preserve">) </t>
    </r>
  </si>
  <si>
    <t>fO2=</t>
  </si>
  <si>
    <t>fCO2=</t>
  </si>
  <si>
    <t>Brown's</t>
  </si>
  <si>
    <r>
      <t>f</t>
    </r>
    <r>
      <rPr>
        <i/>
        <vertAlign val="subscript"/>
        <sz val="8"/>
        <color rgb="FF000000"/>
        <rFont val="Calibri Light"/>
        <family val="2"/>
      </rPr>
      <t>Go</t>
    </r>
    <r>
      <rPr>
        <i/>
        <sz val="8"/>
        <color rgb="FF000000"/>
        <rFont val="Calibri Light"/>
        <family val="2"/>
      </rPr>
      <t>+0.0011% error</t>
    </r>
  </si>
  <si>
    <t>noise average</t>
  </si>
  <si>
    <t>noise</t>
  </si>
  <si>
    <t>SD</t>
  </si>
  <si>
    <t>accumulated CO2 production</t>
  </si>
  <si>
    <t>clean</t>
  </si>
  <si>
    <t>Brown</t>
  </si>
  <si>
    <t>Brown's 0</t>
  </si>
  <si>
    <r>
      <t xml:space="preserve">accumulated CO2 production </t>
    </r>
    <r>
      <rPr>
        <sz val="12"/>
        <color rgb="FFFF0000"/>
        <rFont val="Calibri (Body)"/>
      </rPr>
      <t>Brown's 0</t>
    </r>
  </si>
  <si>
    <t>for incoming</t>
  </si>
  <si>
    <t>for outgoing</t>
  </si>
  <si>
    <t>Brown's moving average</t>
  </si>
  <si>
    <t>jsquaired error</t>
  </si>
  <si>
    <t>average</t>
  </si>
  <si>
    <t>fGo median</t>
  </si>
  <si>
    <r>
      <t>fGo+</t>
    </r>
    <r>
      <rPr>
        <sz val="12"/>
        <color rgb="FFFF0000"/>
        <rFont val="Calibri (Body)"/>
      </rPr>
      <t>0.002%</t>
    </r>
    <r>
      <rPr>
        <sz val="12"/>
        <color theme="1"/>
        <rFont val="Calibri"/>
        <family val="2"/>
        <scheme val="minor"/>
      </rPr>
      <t xml:space="preserve"> error</t>
    </r>
  </si>
  <si>
    <t>CDM</t>
  </si>
  <si>
    <t>Selesnick</t>
  </si>
  <si>
    <t>x2</t>
  </si>
  <si>
    <t>wavelet</t>
  </si>
  <si>
    <t>x</t>
  </si>
  <si>
    <t>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</si>
</sst>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"/>
    <numFmt numFmtId="165" formatCode="0.000000"/>
    <numFmt numFmtId="166" formatCode="0.00000000"/>
    <numFmt numFmtId="167" formatCode="0.000"/>
    <numFmt numFmtId="168" formatCode="0.000000;[Red]0.000000"/>
    <numFmt numFmtId="169" formatCode="0.0000000"/>
    <numFmt numFmtId="170" formatCode="0.000%"/>
  </numFmts>
  <fonts count="22" x14ac:knownFonts="1">
    <font>
      <sz val="12"/>
      <color theme="1"/>
      <name val="Calibri"/>
      <family val="2"/>
      <scheme val="minor"/>
    </font>
    <font>
      <i/>
      <sz val="11"/>
      <color rgb="FF000000"/>
      <name val="Calibri Light"/>
      <family val="2"/>
    </font>
    <font>
      <i/>
      <vertAlign val="subscript"/>
      <sz val="11"/>
      <color rgb="FF000000"/>
      <name val="Calibri Light"/>
      <family val="2"/>
    </font>
    <font>
      <i/>
      <sz val="11"/>
      <color rgb="FF000000"/>
      <name val="Symbol"/>
      <charset val="2"/>
    </font>
    <font>
      <sz val="11"/>
      <color rgb="FF000000"/>
      <name val="Calibri Light"/>
      <family val="2"/>
    </font>
    <font>
      <i/>
      <sz val="11"/>
      <color rgb="FF1442FF"/>
      <name val="Calibri Light"/>
      <family val="2"/>
    </font>
    <font>
      <i/>
      <vertAlign val="subscript"/>
      <sz val="11"/>
      <color rgb="FF1442FF"/>
      <name val="Calibri Light"/>
      <family val="2"/>
    </font>
    <font>
      <sz val="12"/>
      <color rgb="FF1442FF"/>
      <name val="Calibri"/>
      <family val="2"/>
      <scheme val="minor"/>
    </font>
    <font>
      <sz val="11"/>
      <color rgb="FF000000"/>
      <name val="Symbol"/>
      <charset val="2"/>
    </font>
    <font>
      <vertAlign val="subscript"/>
      <sz val="11"/>
      <color rgb="FF000000"/>
      <name val="Calibri Light"/>
      <family val="2"/>
    </font>
    <font>
      <i/>
      <sz val="8"/>
      <color rgb="FF000000"/>
      <name val="Calibri Light"/>
      <family val="2"/>
    </font>
    <font>
      <i/>
      <vertAlign val="subscript"/>
      <sz val="8"/>
      <color rgb="FF000000"/>
      <name val="Calibri Light"/>
      <family val="2"/>
    </font>
    <font>
      <sz val="12"/>
      <color theme="0" tint="-0.14999847407452621"/>
      <name val="Calibri"/>
      <family val="2"/>
      <scheme val="minor"/>
    </font>
    <font>
      <sz val="12"/>
      <color rgb="FFFF0000"/>
      <name val="Calibri (Body)"/>
    </font>
    <font>
      <i/>
      <sz val="8"/>
      <color rgb="FFFF0000"/>
      <name val="Calibri Light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 Light"/>
      <family val="2"/>
    </font>
    <font>
      <sz val="12"/>
      <color rgb="FFC00000"/>
      <name val="Calibri"/>
      <family val="2"/>
      <scheme val="minor"/>
    </font>
    <font>
      <b/>
      <i/>
      <sz val="14"/>
      <color rgb="FFFF0000"/>
      <name val="Calibri Light"/>
      <family val="2"/>
    </font>
    <font>
      <b/>
      <i/>
      <sz val="14"/>
      <color theme="1"/>
      <name val="Calibri Light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9F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4" borderId="0" xfId="0" applyFill="1"/>
    <xf numFmtId="2" fontId="7" fillId="0" borderId="0" xfId="0" applyNumberFormat="1" applyFont="1"/>
    <xf numFmtId="2" fontId="7" fillId="2" borderId="0" xfId="0" applyNumberFormat="1" applyFont="1" applyFill="1"/>
    <xf numFmtId="2" fontId="7" fillId="3" borderId="0" xfId="0" applyNumberFormat="1" applyFont="1" applyFill="1"/>
    <xf numFmtId="0" fontId="5" fillId="0" borderId="1" xfId="0" applyFont="1" applyBorder="1" applyAlignment="1">
      <alignment horizontal="center" vertical="center"/>
    </xf>
    <xf numFmtId="165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5" borderId="0" xfId="0" applyFill="1"/>
    <xf numFmtId="166" fontId="0" fillId="5" borderId="0" xfId="0" applyNumberFormat="1" applyFill="1"/>
    <xf numFmtId="165" fontId="0" fillId="5" borderId="0" xfId="0" applyNumberFormat="1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right"/>
    </xf>
    <xf numFmtId="0" fontId="10" fillId="5" borderId="1" xfId="0" applyFont="1" applyFill="1" applyBorder="1" applyAlignment="1">
      <alignment horizontal="center" vertical="center"/>
    </xf>
    <xf numFmtId="165" fontId="0" fillId="6" borderId="0" xfId="0" applyNumberFormat="1" applyFill="1" applyAlignment="1">
      <alignment horizontal="right"/>
    </xf>
    <xf numFmtId="165" fontId="0" fillId="6" borderId="0" xfId="0" applyNumberFormat="1" applyFill="1"/>
    <xf numFmtId="0" fontId="1" fillId="5" borderId="1" xfId="0" applyFont="1" applyFill="1" applyBorder="1" applyAlignment="1">
      <alignment horizontal="center" vertical="center"/>
    </xf>
    <xf numFmtId="164" fontId="0" fillId="0" borderId="2" xfId="0" applyNumberFormat="1" applyBorder="1"/>
    <xf numFmtId="165" fontId="1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/>
    <xf numFmtId="167" fontId="7" fillId="0" borderId="1" xfId="0" applyNumberFormat="1" applyFont="1" applyBorder="1"/>
    <xf numFmtId="167" fontId="7" fillId="7" borderId="0" xfId="0" applyNumberFormat="1" applyFont="1" applyFill="1"/>
    <xf numFmtId="167" fontId="7" fillId="0" borderId="0" xfId="0" applyNumberFormat="1" applyFont="1"/>
    <xf numFmtId="2" fontId="12" fillId="0" borderId="0" xfId="0" applyNumberFormat="1" applyFont="1"/>
    <xf numFmtId="2" fontId="12" fillId="2" borderId="0" xfId="0" applyNumberFormat="1" applyFont="1" applyFill="1"/>
    <xf numFmtId="2" fontId="12" fillId="3" borderId="0" xfId="0" applyNumberFormat="1" applyFont="1" applyFill="1"/>
    <xf numFmtId="0" fontId="0" fillId="3" borderId="0" xfId="0" applyFill="1"/>
    <xf numFmtId="164" fontId="0" fillId="3" borderId="0" xfId="0" applyNumberFormat="1" applyFill="1"/>
    <xf numFmtId="168" fontId="0" fillId="0" borderId="0" xfId="0" applyNumberFormat="1"/>
    <xf numFmtId="167" fontId="0" fillId="0" borderId="0" xfId="0" applyNumberFormat="1"/>
    <xf numFmtId="166" fontId="0" fillId="0" borderId="0" xfId="0" applyNumberFormat="1"/>
    <xf numFmtId="0" fontId="4" fillId="8" borderId="1" xfId="0" applyFont="1" applyFill="1" applyBorder="1"/>
    <xf numFmtId="164" fontId="4" fillId="8" borderId="1" xfId="0" applyNumberFormat="1" applyFont="1" applyFill="1" applyBorder="1"/>
    <xf numFmtId="165" fontId="0" fillId="8" borderId="0" xfId="0" applyNumberFormat="1" applyFill="1"/>
    <xf numFmtId="164" fontId="0" fillId="8" borderId="0" xfId="0" applyNumberFormat="1" applyFill="1"/>
    <xf numFmtId="0" fontId="14" fillId="5" borderId="1" xfId="0" applyFont="1" applyFill="1" applyBorder="1" applyAlignment="1">
      <alignment horizontal="center" vertical="center"/>
    </xf>
    <xf numFmtId="165" fontId="15" fillId="0" borderId="0" xfId="0" applyNumberFormat="1" applyFont="1"/>
    <xf numFmtId="0" fontId="0" fillId="0" borderId="0" xfId="0" applyAlignment="1">
      <alignment horizontal="center"/>
    </xf>
    <xf numFmtId="165" fontId="0" fillId="3" borderId="0" xfId="0" applyNumberFormat="1" applyFill="1"/>
    <xf numFmtId="165" fontId="0" fillId="3" borderId="2" xfId="0" applyNumberFormat="1" applyFill="1" applyBorder="1"/>
    <xf numFmtId="164" fontId="0" fillId="5" borderId="0" xfId="0" applyNumberFormat="1" applyFill="1"/>
    <xf numFmtId="169" fontId="0" fillId="5" borderId="0" xfId="0" applyNumberFormat="1" applyFill="1"/>
    <xf numFmtId="170" fontId="16" fillId="8" borderId="0" xfId="0" applyNumberFormat="1" applyFont="1" applyFill="1"/>
    <xf numFmtId="0" fontId="0" fillId="2" borderId="0" xfId="0" applyFill="1"/>
    <xf numFmtId="0" fontId="4" fillId="8" borderId="0" xfId="0" applyFont="1" applyFill="1"/>
    <xf numFmtId="0" fontId="4" fillId="0" borderId="1" xfId="0" applyFont="1" applyBorder="1"/>
    <xf numFmtId="0" fontId="18" fillId="9" borderId="0" xfId="0" applyFont="1" applyFill="1"/>
    <xf numFmtId="165" fontId="19" fillId="0" borderId="0" xfId="0" applyNumberFormat="1" applyFont="1"/>
    <xf numFmtId="165" fontId="17" fillId="9" borderId="0" xfId="0" applyNumberFormat="1" applyFont="1" applyFill="1"/>
    <xf numFmtId="167" fontId="0" fillId="5" borderId="0" xfId="0" applyNumberFormat="1" applyFill="1"/>
    <xf numFmtId="0" fontId="20" fillId="5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FF0005"/>
      <color rgb="FF000000"/>
      <color rgb="FFED0510"/>
      <color rgb="FFFFC9F5"/>
      <color rgb="FF144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'basic signal'!$A$7:$A$306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'basic signal'!$C$7:$C$306</c:f>
              <c:numCache>
                <c:formatCode>0.000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0.4</c:v>
                </c:pt>
                <c:pt idx="46" formatCode="0.00">
                  <c:v>0.4</c:v>
                </c:pt>
                <c:pt idx="47" formatCode="0.00">
                  <c:v>0.4</c:v>
                </c:pt>
                <c:pt idx="48" formatCode="0.00">
                  <c:v>0.4</c:v>
                </c:pt>
                <c:pt idx="49" formatCode="0.00">
                  <c:v>0.4</c:v>
                </c:pt>
                <c:pt idx="50" formatCode="0.00">
                  <c:v>0.4</c:v>
                </c:pt>
                <c:pt idx="51" formatCode="0.00">
                  <c:v>0.4</c:v>
                </c:pt>
                <c:pt idx="52" formatCode="0.00">
                  <c:v>0.4</c:v>
                </c:pt>
                <c:pt idx="53" formatCode="0.00">
                  <c:v>0.4</c:v>
                </c:pt>
                <c:pt idx="54" formatCode="0.00">
                  <c:v>0.4</c:v>
                </c:pt>
                <c:pt idx="55" formatCode="0.00">
                  <c:v>0.4</c:v>
                </c:pt>
                <c:pt idx="56" formatCode="0.00">
                  <c:v>0.4</c:v>
                </c:pt>
                <c:pt idx="57" formatCode="0.00">
                  <c:v>0.4</c:v>
                </c:pt>
                <c:pt idx="58" formatCode="0.00">
                  <c:v>0.4</c:v>
                </c:pt>
                <c:pt idx="59" formatCode="0.00">
                  <c:v>0.4</c:v>
                </c:pt>
                <c:pt idx="60" formatCode="0.00">
                  <c:v>0.4</c:v>
                </c:pt>
                <c:pt idx="61" formatCode="0.00">
                  <c:v>0.4</c:v>
                </c:pt>
                <c:pt idx="62" formatCode="0.00">
                  <c:v>0.4</c:v>
                </c:pt>
                <c:pt idx="63" formatCode="0.00">
                  <c:v>0.4</c:v>
                </c:pt>
                <c:pt idx="64" formatCode="0.00">
                  <c:v>0.4</c:v>
                </c:pt>
                <c:pt idx="65" formatCode="0.00">
                  <c:v>0.4</c:v>
                </c:pt>
                <c:pt idx="66" formatCode="0.00">
                  <c:v>0.4</c:v>
                </c:pt>
                <c:pt idx="67" formatCode="0.00">
                  <c:v>0.4</c:v>
                </c:pt>
                <c:pt idx="68" formatCode="0.00">
                  <c:v>0.4</c:v>
                </c:pt>
                <c:pt idx="69" formatCode="0.00">
                  <c:v>0.4</c:v>
                </c:pt>
                <c:pt idx="70" formatCode="0.00">
                  <c:v>0.4</c:v>
                </c:pt>
                <c:pt idx="71" formatCode="0.00">
                  <c:v>0.4</c:v>
                </c:pt>
                <c:pt idx="72" formatCode="0.00">
                  <c:v>0.4</c:v>
                </c:pt>
                <c:pt idx="73" formatCode="0.00">
                  <c:v>0.4</c:v>
                </c:pt>
                <c:pt idx="74" formatCode="0.00">
                  <c:v>0.4</c:v>
                </c:pt>
                <c:pt idx="75" formatCode="0.00">
                  <c:v>0.4</c:v>
                </c:pt>
                <c:pt idx="76" formatCode="0.00">
                  <c:v>0.4</c:v>
                </c:pt>
                <c:pt idx="77" formatCode="0.00">
                  <c:v>0</c:v>
                </c:pt>
                <c:pt idx="78" formatCode="0.00">
                  <c:v>0</c:v>
                </c:pt>
                <c:pt idx="79" formatCode="0.00">
                  <c:v>0</c:v>
                </c:pt>
                <c:pt idx="80" formatCode="0.00">
                  <c:v>0</c:v>
                </c:pt>
                <c:pt idx="81" formatCode="0.00">
                  <c:v>0</c:v>
                </c:pt>
                <c:pt idx="82" formatCode="0.00">
                  <c:v>0</c:v>
                </c:pt>
                <c:pt idx="83" formatCode="0.00">
                  <c:v>0</c:v>
                </c:pt>
                <c:pt idx="84" formatCode="0.00">
                  <c:v>0</c:v>
                </c:pt>
                <c:pt idx="85" formatCode="0.00">
                  <c:v>0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0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0</c:v>
                </c:pt>
                <c:pt idx="107" formatCode="0.00">
                  <c:v>0</c:v>
                </c:pt>
                <c:pt idx="108" formatCode="0.00">
                  <c:v>0</c:v>
                </c:pt>
                <c:pt idx="109" formatCode="0.00">
                  <c:v>0.4</c:v>
                </c:pt>
                <c:pt idx="110" formatCode="0.00">
                  <c:v>0.4</c:v>
                </c:pt>
                <c:pt idx="111" formatCode="0.00">
                  <c:v>0.4</c:v>
                </c:pt>
                <c:pt idx="112" formatCode="0.00">
                  <c:v>0.4</c:v>
                </c:pt>
                <c:pt idx="113" formatCode="0.00">
                  <c:v>0.4</c:v>
                </c:pt>
                <c:pt idx="114" formatCode="0.00">
                  <c:v>0.4</c:v>
                </c:pt>
                <c:pt idx="115" formatCode="0.00">
                  <c:v>0.4</c:v>
                </c:pt>
                <c:pt idx="116" formatCode="0.00">
                  <c:v>0.4</c:v>
                </c:pt>
                <c:pt idx="117" formatCode="0.00">
                  <c:v>0.4</c:v>
                </c:pt>
                <c:pt idx="118" formatCode="0.00">
                  <c:v>0.4</c:v>
                </c:pt>
                <c:pt idx="119" formatCode="0.00">
                  <c:v>0.4</c:v>
                </c:pt>
                <c:pt idx="120" formatCode="0.00">
                  <c:v>0.4</c:v>
                </c:pt>
                <c:pt idx="121" formatCode="0.00">
                  <c:v>0.4</c:v>
                </c:pt>
                <c:pt idx="122" formatCode="0.00">
                  <c:v>0.4</c:v>
                </c:pt>
                <c:pt idx="123" formatCode="0.00">
                  <c:v>0.4</c:v>
                </c:pt>
                <c:pt idx="124" formatCode="0.00">
                  <c:v>0.4</c:v>
                </c:pt>
                <c:pt idx="125" formatCode="0.00">
                  <c:v>0</c:v>
                </c:pt>
                <c:pt idx="126" formatCode="0.00">
                  <c:v>0</c:v>
                </c:pt>
                <c:pt idx="127" formatCode="0.00">
                  <c:v>0</c:v>
                </c:pt>
                <c:pt idx="128" formatCode="0.00">
                  <c:v>0</c:v>
                </c:pt>
                <c:pt idx="129" formatCode="0.00">
                  <c:v>0</c:v>
                </c:pt>
                <c:pt idx="130" formatCode="0.00">
                  <c:v>0</c:v>
                </c:pt>
                <c:pt idx="131" formatCode="0.00">
                  <c:v>0</c:v>
                </c:pt>
                <c:pt idx="132" formatCode="0.00">
                  <c:v>0</c:v>
                </c:pt>
                <c:pt idx="133" formatCode="0.00">
                  <c:v>0</c:v>
                </c:pt>
                <c:pt idx="134" formatCode="0.00">
                  <c:v>0</c:v>
                </c:pt>
                <c:pt idx="135" formatCode="0.00">
                  <c:v>0</c:v>
                </c:pt>
                <c:pt idx="136" formatCode="0.00">
                  <c:v>0</c:v>
                </c:pt>
                <c:pt idx="137" formatCode="0.00">
                  <c:v>0</c:v>
                </c:pt>
                <c:pt idx="138" formatCode="0.00">
                  <c:v>0</c:v>
                </c:pt>
                <c:pt idx="139" formatCode="0.00">
                  <c:v>0</c:v>
                </c:pt>
                <c:pt idx="140" formatCode="0.00">
                  <c:v>0</c:v>
                </c:pt>
                <c:pt idx="141" formatCode="0.00">
                  <c:v>0.4</c:v>
                </c:pt>
                <c:pt idx="142" formatCode="0.00">
                  <c:v>0.4</c:v>
                </c:pt>
                <c:pt idx="143" formatCode="0.00">
                  <c:v>0.4</c:v>
                </c:pt>
                <c:pt idx="144" formatCode="0.00">
                  <c:v>0.4</c:v>
                </c:pt>
                <c:pt idx="145" formatCode="0.00">
                  <c:v>0.4</c:v>
                </c:pt>
                <c:pt idx="146" formatCode="0.00">
                  <c:v>0.4</c:v>
                </c:pt>
                <c:pt idx="147" formatCode="0.00">
                  <c:v>0.4</c:v>
                </c:pt>
                <c:pt idx="148" formatCode="0.00">
                  <c:v>0.4</c:v>
                </c:pt>
                <c:pt idx="149" formatCode="0.00">
                  <c:v>0.4</c:v>
                </c:pt>
                <c:pt idx="150" formatCode="0.00">
                  <c:v>0.4</c:v>
                </c:pt>
                <c:pt idx="151" formatCode="0.00">
                  <c:v>0.4</c:v>
                </c:pt>
                <c:pt idx="152" formatCode="0.00">
                  <c:v>0.4</c:v>
                </c:pt>
                <c:pt idx="153" formatCode="0.00">
                  <c:v>0.4</c:v>
                </c:pt>
                <c:pt idx="154" formatCode="0.00">
                  <c:v>0.4</c:v>
                </c:pt>
                <c:pt idx="155" formatCode="0.00">
                  <c:v>0.4</c:v>
                </c:pt>
                <c:pt idx="156" formatCode="0.00">
                  <c:v>0.4</c:v>
                </c:pt>
                <c:pt idx="157" formatCode="0.00">
                  <c:v>0</c:v>
                </c:pt>
                <c:pt idx="158" formatCode="0.00">
                  <c:v>0</c:v>
                </c:pt>
                <c:pt idx="159" formatCode="0.00">
                  <c:v>0</c:v>
                </c:pt>
                <c:pt idx="160" formatCode="0.00">
                  <c:v>0</c:v>
                </c:pt>
                <c:pt idx="161" formatCode="0.00">
                  <c:v>0</c:v>
                </c:pt>
                <c:pt idx="162" formatCode="0.00">
                  <c:v>0</c:v>
                </c:pt>
                <c:pt idx="163" formatCode="0.00">
                  <c:v>0</c:v>
                </c:pt>
                <c:pt idx="164" formatCode="0.00">
                  <c:v>0</c:v>
                </c:pt>
                <c:pt idx="165" formatCode="0.00">
                  <c:v>0</c:v>
                </c:pt>
                <c:pt idx="166" formatCode="0.00">
                  <c:v>0</c:v>
                </c:pt>
                <c:pt idx="167" formatCode="0.00">
                  <c:v>0</c:v>
                </c:pt>
                <c:pt idx="168" formatCode="0.00">
                  <c:v>0</c:v>
                </c:pt>
                <c:pt idx="169" formatCode="0.00">
                  <c:v>0</c:v>
                </c:pt>
                <c:pt idx="170" formatCode="0.00">
                  <c:v>0</c:v>
                </c:pt>
                <c:pt idx="171" formatCode="0.00">
                  <c:v>0</c:v>
                </c:pt>
                <c:pt idx="172" formatCode="0.00">
                  <c:v>0</c:v>
                </c:pt>
                <c:pt idx="173" formatCode="0.00">
                  <c:v>0.4</c:v>
                </c:pt>
                <c:pt idx="174" formatCode="0.00">
                  <c:v>0.4</c:v>
                </c:pt>
                <c:pt idx="175" formatCode="0.00">
                  <c:v>0.4</c:v>
                </c:pt>
                <c:pt idx="176" formatCode="0.00">
                  <c:v>0.4</c:v>
                </c:pt>
                <c:pt idx="177" formatCode="0.00">
                  <c:v>0.4</c:v>
                </c:pt>
                <c:pt idx="178" formatCode="0.00">
                  <c:v>0.4</c:v>
                </c:pt>
                <c:pt idx="179" formatCode="0.00">
                  <c:v>0.4</c:v>
                </c:pt>
                <c:pt idx="180" formatCode="0.00">
                  <c:v>0.4</c:v>
                </c:pt>
                <c:pt idx="181" formatCode="0.00">
                  <c:v>0</c:v>
                </c:pt>
                <c:pt idx="182" formatCode="0.00">
                  <c:v>0</c:v>
                </c:pt>
                <c:pt idx="183" formatCode="0.00">
                  <c:v>0</c:v>
                </c:pt>
                <c:pt idx="184" formatCode="0.00">
                  <c:v>0</c:v>
                </c:pt>
                <c:pt idx="185" formatCode="0.00">
                  <c:v>0</c:v>
                </c:pt>
                <c:pt idx="186" formatCode="0.00">
                  <c:v>0</c:v>
                </c:pt>
                <c:pt idx="187" formatCode="0.00">
                  <c:v>0</c:v>
                </c:pt>
                <c:pt idx="188" formatCode="0.00">
                  <c:v>0</c:v>
                </c:pt>
                <c:pt idx="189" formatCode="0.00">
                  <c:v>0.4</c:v>
                </c:pt>
                <c:pt idx="190" formatCode="0.00">
                  <c:v>0.4</c:v>
                </c:pt>
                <c:pt idx="191" formatCode="0.00">
                  <c:v>0.4</c:v>
                </c:pt>
                <c:pt idx="192" formatCode="0.00">
                  <c:v>0.4</c:v>
                </c:pt>
                <c:pt idx="193" formatCode="0.00">
                  <c:v>0.4</c:v>
                </c:pt>
                <c:pt idx="194" formatCode="0.00">
                  <c:v>0.4</c:v>
                </c:pt>
                <c:pt idx="195" formatCode="0.00">
                  <c:v>0.4</c:v>
                </c:pt>
                <c:pt idx="196" formatCode="0.00">
                  <c:v>0.4</c:v>
                </c:pt>
                <c:pt idx="197" formatCode="0.00">
                  <c:v>0</c:v>
                </c:pt>
                <c:pt idx="198" formatCode="0.00">
                  <c:v>0</c:v>
                </c:pt>
                <c:pt idx="199" formatCode="0.00">
                  <c:v>0</c:v>
                </c:pt>
                <c:pt idx="200" formatCode="0.00">
                  <c:v>0</c:v>
                </c:pt>
                <c:pt idx="201" formatCode="0.00">
                  <c:v>0</c:v>
                </c:pt>
                <c:pt idx="202" formatCode="0.00">
                  <c:v>0</c:v>
                </c:pt>
                <c:pt idx="203" formatCode="0.00">
                  <c:v>0</c:v>
                </c:pt>
                <c:pt idx="204" formatCode="0.00">
                  <c:v>0</c:v>
                </c:pt>
                <c:pt idx="205" formatCode="0.00">
                  <c:v>0.4</c:v>
                </c:pt>
                <c:pt idx="206" formatCode="0.00">
                  <c:v>0.4</c:v>
                </c:pt>
                <c:pt idx="207" formatCode="0.00">
                  <c:v>0.4</c:v>
                </c:pt>
                <c:pt idx="208" formatCode="0.00">
                  <c:v>0.4</c:v>
                </c:pt>
                <c:pt idx="209" formatCode="0.00">
                  <c:v>0.4</c:v>
                </c:pt>
                <c:pt idx="210" formatCode="0.00">
                  <c:v>0.4</c:v>
                </c:pt>
                <c:pt idx="211" formatCode="0.00">
                  <c:v>0.4</c:v>
                </c:pt>
                <c:pt idx="212" formatCode="0.00">
                  <c:v>0.4</c:v>
                </c:pt>
                <c:pt idx="213" formatCode="0.00">
                  <c:v>0</c:v>
                </c:pt>
                <c:pt idx="214" formatCode="0.00">
                  <c:v>0</c:v>
                </c:pt>
                <c:pt idx="215" formatCode="0.00">
                  <c:v>0</c:v>
                </c:pt>
                <c:pt idx="216" formatCode="0.00">
                  <c:v>0</c:v>
                </c:pt>
                <c:pt idx="217" formatCode="0.00">
                  <c:v>0</c:v>
                </c:pt>
                <c:pt idx="218" formatCode="0.00">
                  <c:v>0</c:v>
                </c:pt>
                <c:pt idx="219" formatCode="0.00">
                  <c:v>0</c:v>
                </c:pt>
                <c:pt idx="220" formatCode="0.00">
                  <c:v>0</c:v>
                </c:pt>
                <c:pt idx="221" formatCode="0.00">
                  <c:v>0.4</c:v>
                </c:pt>
                <c:pt idx="222" formatCode="0.00">
                  <c:v>0.4</c:v>
                </c:pt>
                <c:pt idx="223" formatCode="0.00">
                  <c:v>0.4</c:v>
                </c:pt>
                <c:pt idx="224" formatCode="0.00">
                  <c:v>0.4</c:v>
                </c:pt>
                <c:pt idx="225" formatCode="0.00">
                  <c:v>0.4</c:v>
                </c:pt>
                <c:pt idx="226" formatCode="0.00">
                  <c:v>0.4</c:v>
                </c:pt>
                <c:pt idx="227" formatCode="0.00">
                  <c:v>0.4</c:v>
                </c:pt>
                <c:pt idx="228" formatCode="0.00">
                  <c:v>0.4</c:v>
                </c:pt>
                <c:pt idx="229" formatCode="0.00">
                  <c:v>0</c:v>
                </c:pt>
                <c:pt idx="230" formatCode="0.00">
                  <c:v>0</c:v>
                </c:pt>
                <c:pt idx="231" formatCode="0.00">
                  <c:v>0</c:v>
                </c:pt>
                <c:pt idx="232" formatCode="0.00">
                  <c:v>0</c:v>
                </c:pt>
                <c:pt idx="233" formatCode="0.00">
                  <c:v>0</c:v>
                </c:pt>
                <c:pt idx="234" formatCode="0.00">
                  <c:v>0</c:v>
                </c:pt>
                <c:pt idx="235" formatCode="0.00">
                  <c:v>0</c:v>
                </c:pt>
                <c:pt idx="236" formatCode="0.00">
                  <c:v>0</c:v>
                </c:pt>
                <c:pt idx="237" formatCode="0.00">
                  <c:v>0.4</c:v>
                </c:pt>
                <c:pt idx="238" formatCode="0.00">
                  <c:v>0.4</c:v>
                </c:pt>
                <c:pt idx="239" formatCode="0.00">
                  <c:v>0.4</c:v>
                </c:pt>
                <c:pt idx="240" formatCode="0.00">
                  <c:v>0.4</c:v>
                </c:pt>
                <c:pt idx="241" formatCode="0.00">
                  <c:v>0</c:v>
                </c:pt>
                <c:pt idx="242" formatCode="0.00">
                  <c:v>0</c:v>
                </c:pt>
                <c:pt idx="243" formatCode="0.00">
                  <c:v>0</c:v>
                </c:pt>
                <c:pt idx="244" formatCode="0.00">
                  <c:v>0</c:v>
                </c:pt>
                <c:pt idx="245" formatCode="0.00">
                  <c:v>0.4</c:v>
                </c:pt>
                <c:pt idx="246" formatCode="0.00">
                  <c:v>0.4</c:v>
                </c:pt>
                <c:pt idx="247" formatCode="0.00">
                  <c:v>0.4</c:v>
                </c:pt>
                <c:pt idx="248" formatCode="0.00">
                  <c:v>0.4</c:v>
                </c:pt>
                <c:pt idx="249" formatCode="0.00">
                  <c:v>0</c:v>
                </c:pt>
                <c:pt idx="250" formatCode="0.00">
                  <c:v>0</c:v>
                </c:pt>
                <c:pt idx="251" formatCode="0.00">
                  <c:v>0</c:v>
                </c:pt>
                <c:pt idx="252" formatCode="0.00">
                  <c:v>0</c:v>
                </c:pt>
                <c:pt idx="253" formatCode="0.00">
                  <c:v>0.4</c:v>
                </c:pt>
                <c:pt idx="254" formatCode="0.00">
                  <c:v>0.4</c:v>
                </c:pt>
                <c:pt idx="255" formatCode="0.00">
                  <c:v>0.4</c:v>
                </c:pt>
                <c:pt idx="256" formatCode="0.00">
                  <c:v>0.4</c:v>
                </c:pt>
                <c:pt idx="257" formatCode="0.00">
                  <c:v>0</c:v>
                </c:pt>
                <c:pt idx="258" formatCode="0.00">
                  <c:v>0</c:v>
                </c:pt>
                <c:pt idx="259" formatCode="0.00">
                  <c:v>0</c:v>
                </c:pt>
                <c:pt idx="260" formatCode="0.00">
                  <c:v>0</c:v>
                </c:pt>
                <c:pt idx="261" formatCode="0.00">
                  <c:v>0.4</c:v>
                </c:pt>
                <c:pt idx="262" formatCode="0.00">
                  <c:v>0.4</c:v>
                </c:pt>
                <c:pt idx="263" formatCode="0.00">
                  <c:v>0.4</c:v>
                </c:pt>
                <c:pt idx="264" formatCode="0.00">
                  <c:v>0.4</c:v>
                </c:pt>
                <c:pt idx="265" formatCode="0.00">
                  <c:v>0</c:v>
                </c:pt>
                <c:pt idx="266" formatCode="0.00">
                  <c:v>0</c:v>
                </c:pt>
                <c:pt idx="267" formatCode="0.00">
                  <c:v>0</c:v>
                </c:pt>
                <c:pt idx="268" formatCode="0.00">
                  <c:v>0</c:v>
                </c:pt>
                <c:pt idx="269" formatCode="0.00">
                  <c:v>0.4</c:v>
                </c:pt>
                <c:pt idx="270" formatCode="0.00">
                  <c:v>0.4</c:v>
                </c:pt>
                <c:pt idx="271" formatCode="0.00">
                  <c:v>0.4</c:v>
                </c:pt>
                <c:pt idx="272" formatCode="0.00">
                  <c:v>0.4</c:v>
                </c:pt>
                <c:pt idx="273" formatCode="0.00">
                  <c:v>0</c:v>
                </c:pt>
                <c:pt idx="274" formatCode="0.00">
                  <c:v>0</c:v>
                </c:pt>
                <c:pt idx="275" formatCode="0.00">
                  <c:v>0</c:v>
                </c:pt>
                <c:pt idx="276" formatCode="0.00">
                  <c:v>0</c:v>
                </c:pt>
                <c:pt idx="277" formatCode="0.00">
                  <c:v>0.4</c:v>
                </c:pt>
                <c:pt idx="278" formatCode="0.00">
                  <c:v>0.4</c:v>
                </c:pt>
                <c:pt idx="279" formatCode="0.00">
                  <c:v>0.4</c:v>
                </c:pt>
                <c:pt idx="280" formatCode="0.00">
                  <c:v>0.4</c:v>
                </c:pt>
                <c:pt idx="281" formatCode="0.00">
                  <c:v>0</c:v>
                </c:pt>
                <c:pt idx="282" formatCode="0.00">
                  <c:v>0</c:v>
                </c:pt>
                <c:pt idx="283" formatCode="0.00">
                  <c:v>0</c:v>
                </c:pt>
                <c:pt idx="284" formatCode="0.00">
                  <c:v>0</c:v>
                </c:pt>
                <c:pt idx="285" formatCode="0.00">
                  <c:v>0.4</c:v>
                </c:pt>
                <c:pt idx="286" formatCode="0.00">
                  <c:v>0.4</c:v>
                </c:pt>
                <c:pt idx="287" formatCode="0.00">
                  <c:v>0.4</c:v>
                </c:pt>
                <c:pt idx="288" formatCode="0.00">
                  <c:v>0.4</c:v>
                </c:pt>
                <c:pt idx="289" formatCode="0.00">
                  <c:v>0</c:v>
                </c:pt>
                <c:pt idx="290" formatCode="0.00">
                  <c:v>0</c:v>
                </c:pt>
                <c:pt idx="291" formatCode="0.00">
                  <c:v>0</c:v>
                </c:pt>
                <c:pt idx="292" formatCode="0.00">
                  <c:v>0</c:v>
                </c:pt>
                <c:pt idx="293" formatCode="0.00">
                  <c:v>0.4</c:v>
                </c:pt>
                <c:pt idx="294" formatCode="0.00">
                  <c:v>0.4</c:v>
                </c:pt>
                <c:pt idx="295" formatCode="0.00">
                  <c:v>0.4</c:v>
                </c:pt>
                <c:pt idx="296" formatCode="0.00">
                  <c:v>0.4</c:v>
                </c:pt>
                <c:pt idx="297" formatCode="0.00">
                  <c:v>0</c:v>
                </c:pt>
                <c:pt idx="298" formatCode="0.00">
                  <c:v>0</c:v>
                </c:pt>
                <c:pt idx="299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A-374F-A4FE-D79E19B8D1B9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'basic signal'!$X$7:$X$306</c:f>
              <c:numCache>
                <c:formatCode>0.000000</c:formatCode>
                <c:ptCount val="300"/>
                <c:pt idx="0">
                  <c:v>8.0341200512193414E-2</c:v>
                </c:pt>
                <c:pt idx="1">
                  <c:v>7.1390152732292503E-2</c:v>
                </c:pt>
                <c:pt idx="2">
                  <c:v>6.6568079315369816E-2</c:v>
                </c:pt>
                <c:pt idx="3">
                  <c:v>5.9479021528993418E-2</c:v>
                </c:pt>
                <c:pt idx="4">
                  <c:v>5.7036578387281031E-2</c:v>
                </c:pt>
                <c:pt idx="5">
                  <c:v>5.5243043240085242E-2</c:v>
                </c:pt>
                <c:pt idx="6">
                  <c:v>5.4669137371988134E-2</c:v>
                </c:pt>
                <c:pt idx="7">
                  <c:v>4.7524936907800422E-2</c:v>
                </c:pt>
                <c:pt idx="8">
                  <c:v>4.8830325151303533E-2</c:v>
                </c:pt>
                <c:pt idx="9">
                  <c:v>4.9227646173156371E-2</c:v>
                </c:pt>
                <c:pt idx="10">
                  <c:v>5.0112859098937118E-2</c:v>
                </c:pt>
                <c:pt idx="11">
                  <c:v>4.4902212251275886E-2</c:v>
                </c:pt>
                <c:pt idx="12">
                  <c:v>5.2704926250418123E-2</c:v>
                </c:pt>
                <c:pt idx="13">
                  <c:v>5.6582752341923372E-2</c:v>
                </c:pt>
                <c:pt idx="14">
                  <c:v>5.8740924271640592E-2</c:v>
                </c:pt>
                <c:pt idx="15">
                  <c:v>6.1711582511742621E-2</c:v>
                </c:pt>
                <c:pt idx="16">
                  <c:v>6.4745690066519951E-2</c:v>
                </c:pt>
                <c:pt idx="17">
                  <c:v>7.6801259350696996E-2</c:v>
                </c:pt>
                <c:pt idx="18">
                  <c:v>7.8905690221829528E-2</c:v>
                </c:pt>
                <c:pt idx="19">
                  <c:v>7.3115987288296644E-2</c:v>
                </c:pt>
                <c:pt idx="20">
                  <c:v>6.9502744399231181E-2</c:v>
                </c:pt>
                <c:pt idx="21">
                  <c:v>6.6800064166134987E-2</c:v>
                </c:pt>
                <c:pt idx="22">
                  <c:v>5.6026532128922481E-2</c:v>
                </c:pt>
                <c:pt idx="23">
                  <c:v>5.6551108259849631E-2</c:v>
                </c:pt>
                <c:pt idx="24">
                  <c:v>4.9500539232581915E-2</c:v>
                </c:pt>
                <c:pt idx="25">
                  <c:v>4.7524628677621583E-2</c:v>
                </c:pt>
                <c:pt idx="26">
                  <c:v>4.4082131186403063E-2</c:v>
                </c:pt>
                <c:pt idx="27">
                  <c:v>3.3012408139113304E-2</c:v>
                </c:pt>
                <c:pt idx="28">
                  <c:v>2.4942069877713698E-2</c:v>
                </c:pt>
                <c:pt idx="29">
                  <c:v>1.9111322763008243E-2</c:v>
                </c:pt>
                <c:pt idx="30">
                  <c:v>1.1250312249414756E-2</c:v>
                </c:pt>
                <c:pt idx="31">
                  <c:v>-2.5536484626651821E-3</c:v>
                </c:pt>
                <c:pt idx="32">
                  <c:v>-7.6998897648457116E-3</c:v>
                </c:pt>
                <c:pt idx="33">
                  <c:v>-1.5132424151111473E-2</c:v>
                </c:pt>
                <c:pt idx="34">
                  <c:v>-2.2720716732121133E-2</c:v>
                </c:pt>
                <c:pt idx="35">
                  <c:v>-1.5242037023786285E-2</c:v>
                </c:pt>
                <c:pt idx="36">
                  <c:v>-5.3696566480515148E-3</c:v>
                </c:pt>
                <c:pt idx="37">
                  <c:v>1.3210672163637123E-2</c:v>
                </c:pt>
                <c:pt idx="38">
                  <c:v>3.0323302088859635E-2</c:v>
                </c:pt>
                <c:pt idx="39">
                  <c:v>4.9275090374553437E-2</c:v>
                </c:pt>
                <c:pt idx="40">
                  <c:v>6.9721122783692482E-2</c:v>
                </c:pt>
                <c:pt idx="41">
                  <c:v>8.9417944473308322E-2</c:v>
                </c:pt>
                <c:pt idx="42">
                  <c:v>0.1103773961533229</c:v>
                </c:pt>
                <c:pt idx="43">
                  <c:v>0.13463306618086196</c:v>
                </c:pt>
                <c:pt idx="44">
                  <c:v>0.15168028396924271</c:v>
                </c:pt>
                <c:pt idx="45">
                  <c:v>0.17924313792269128</c:v>
                </c:pt>
                <c:pt idx="46">
                  <c:v>0.20071913436909472</c:v>
                </c:pt>
                <c:pt idx="47">
                  <c:v>0.2287543431932319</c:v>
                </c:pt>
                <c:pt idx="48">
                  <c:v>0.2498869411474941</c:v>
                </c:pt>
                <c:pt idx="49">
                  <c:v>0.27460259101697604</c:v>
                </c:pt>
                <c:pt idx="50">
                  <c:v>0.29392035490578389</c:v>
                </c:pt>
                <c:pt idx="51">
                  <c:v>0.31509854953115962</c:v>
                </c:pt>
                <c:pt idx="52">
                  <c:v>0.32815645679911165</c:v>
                </c:pt>
                <c:pt idx="53">
                  <c:v>0.33691439219866431</c:v>
                </c:pt>
                <c:pt idx="54">
                  <c:v>0.34738187823724637</c:v>
                </c:pt>
                <c:pt idx="55">
                  <c:v>0.35728076123941355</c:v>
                </c:pt>
                <c:pt idx="56">
                  <c:v>0.35800199676831529</c:v>
                </c:pt>
                <c:pt idx="57">
                  <c:v>0.36025055788863125</c:v>
                </c:pt>
                <c:pt idx="58">
                  <c:v>0.36652274731473583</c:v>
                </c:pt>
                <c:pt idx="59">
                  <c:v>0.37331362418337022</c:v>
                </c:pt>
                <c:pt idx="60">
                  <c:v>0.38474927418446786</c:v>
                </c:pt>
                <c:pt idx="61">
                  <c:v>0.38613178999969694</c:v>
                </c:pt>
                <c:pt idx="62">
                  <c:v>0.39698428863510205</c:v>
                </c:pt>
                <c:pt idx="63">
                  <c:v>0.40735414763060196</c:v>
                </c:pt>
                <c:pt idx="64">
                  <c:v>0.40738524045425956</c:v>
                </c:pt>
                <c:pt idx="65">
                  <c:v>0.41563340133725918</c:v>
                </c:pt>
                <c:pt idx="66">
                  <c:v>0.42187824207143371</c:v>
                </c:pt>
                <c:pt idx="67">
                  <c:v>0.41473771298837325</c:v>
                </c:pt>
                <c:pt idx="68">
                  <c:v>0.40323413191107771</c:v>
                </c:pt>
                <c:pt idx="69">
                  <c:v>0.38304846794289532</c:v>
                </c:pt>
                <c:pt idx="70">
                  <c:v>0.36530436419294321</c:v>
                </c:pt>
                <c:pt idx="71">
                  <c:v>0.34771083653382745</c:v>
                </c:pt>
                <c:pt idx="72">
                  <c:v>0.3280958190032946</c:v>
                </c:pt>
                <c:pt idx="73">
                  <c:v>0.30659474994909774</c:v>
                </c:pt>
                <c:pt idx="74">
                  <c:v>0.28572953143267449</c:v>
                </c:pt>
                <c:pt idx="75">
                  <c:v>0.26362287705799792</c:v>
                </c:pt>
                <c:pt idx="76">
                  <c:v>0.24095792519998227</c:v>
                </c:pt>
                <c:pt idx="77">
                  <c:v>0.21679701082861252</c:v>
                </c:pt>
                <c:pt idx="78">
                  <c:v>0.19195894471593006</c:v>
                </c:pt>
                <c:pt idx="79">
                  <c:v>0.16844906319607156</c:v>
                </c:pt>
                <c:pt idx="80">
                  <c:v>0.13981879352265814</c:v>
                </c:pt>
                <c:pt idx="81">
                  <c:v>0.11494216200308209</c:v>
                </c:pt>
                <c:pt idx="82">
                  <c:v>9.1596636069274429E-2</c:v>
                </c:pt>
                <c:pt idx="83">
                  <c:v>7.2676310200458893E-2</c:v>
                </c:pt>
                <c:pt idx="84">
                  <c:v>6.2122516069470175E-2</c:v>
                </c:pt>
                <c:pt idx="85">
                  <c:v>5.2208383373789177E-2</c:v>
                </c:pt>
                <c:pt idx="86">
                  <c:v>4.5049279490314613E-2</c:v>
                </c:pt>
                <c:pt idx="87">
                  <c:v>3.9027969917935043E-2</c:v>
                </c:pt>
                <c:pt idx="88">
                  <c:v>3.5524988316656861E-2</c:v>
                </c:pt>
                <c:pt idx="89">
                  <c:v>3.3271827136457918E-2</c:v>
                </c:pt>
                <c:pt idx="90">
                  <c:v>3.1016315801529248E-2</c:v>
                </c:pt>
                <c:pt idx="91">
                  <c:v>2.3344207647582566E-2</c:v>
                </c:pt>
                <c:pt idx="92">
                  <c:v>1.3086859592625396E-2</c:v>
                </c:pt>
                <c:pt idx="93">
                  <c:v>2.97818209343155E-3</c:v>
                </c:pt>
                <c:pt idx="94">
                  <c:v>-6.5384540385361317E-3</c:v>
                </c:pt>
                <c:pt idx="95">
                  <c:v>-1.4859210581424163E-2</c:v>
                </c:pt>
                <c:pt idx="96">
                  <c:v>-2.3692200898288968E-2</c:v>
                </c:pt>
                <c:pt idx="97">
                  <c:v>-3.0697243293662274E-2</c:v>
                </c:pt>
                <c:pt idx="98">
                  <c:v>-3.485870735691135E-2</c:v>
                </c:pt>
                <c:pt idx="99">
                  <c:v>-2.7823228181544257E-2</c:v>
                </c:pt>
                <c:pt idx="100">
                  <c:v>-1.1103781432653982E-2</c:v>
                </c:pt>
                <c:pt idx="101">
                  <c:v>9.1317913251839564E-3</c:v>
                </c:pt>
                <c:pt idx="102">
                  <c:v>3.1938977483979607E-2</c:v>
                </c:pt>
                <c:pt idx="103">
                  <c:v>5.4200748313133609E-2</c:v>
                </c:pt>
                <c:pt idx="104">
                  <c:v>7.1495544336976122E-2</c:v>
                </c:pt>
                <c:pt idx="105">
                  <c:v>8.6865910478191366E-2</c:v>
                </c:pt>
                <c:pt idx="106">
                  <c:v>0.10867018605472768</c:v>
                </c:pt>
                <c:pt idx="107">
                  <c:v>0.14237739039366376</c:v>
                </c:pt>
                <c:pt idx="108">
                  <c:v>0.17838150198626027</c:v>
                </c:pt>
                <c:pt idx="109">
                  <c:v>0.20653155374657264</c:v>
                </c:pt>
                <c:pt idx="110">
                  <c:v>0.24365230115403588</c:v>
                </c:pt>
                <c:pt idx="111">
                  <c:v>0.2832282362027897</c:v>
                </c:pt>
                <c:pt idx="112">
                  <c:v>0.32375680699617243</c:v>
                </c:pt>
                <c:pt idx="113">
                  <c:v>0.36198144273317956</c:v>
                </c:pt>
                <c:pt idx="114">
                  <c:v>0.39590786317402615</c:v>
                </c:pt>
                <c:pt idx="115">
                  <c:v>0.40286796284617155</c:v>
                </c:pt>
                <c:pt idx="116">
                  <c:v>0.39300127258681555</c:v>
                </c:pt>
                <c:pt idx="117">
                  <c:v>0.37980067728586525</c:v>
                </c:pt>
                <c:pt idx="118">
                  <c:v>0.35782600291659866</c:v>
                </c:pt>
                <c:pt idx="119">
                  <c:v>0.33757423540859438</c:v>
                </c:pt>
                <c:pt idx="120">
                  <c:v>0.32163403435548427</c:v>
                </c:pt>
                <c:pt idx="121">
                  <c:v>0.30052086724687871</c:v>
                </c:pt>
                <c:pt idx="122">
                  <c:v>0.27691280115375244</c:v>
                </c:pt>
                <c:pt idx="123">
                  <c:v>0.2453971244312918</c:v>
                </c:pt>
                <c:pt idx="124">
                  <c:v>0.21711555646011921</c:v>
                </c:pt>
                <c:pt idx="125">
                  <c:v>0.18139165498991897</c:v>
                </c:pt>
                <c:pt idx="126">
                  <c:v>0.14481321173071116</c:v>
                </c:pt>
                <c:pt idx="127">
                  <c:v>0.1042821587601816</c:v>
                </c:pt>
                <c:pt idx="128">
                  <c:v>6.7770031481888163E-2</c:v>
                </c:pt>
                <c:pt idx="129">
                  <c:v>2.0855516982936147E-2</c:v>
                </c:pt>
                <c:pt idx="130">
                  <c:v>-1.4120307276208596E-2</c:v>
                </c:pt>
                <c:pt idx="131">
                  <c:v>-2.3312207262882717E-2</c:v>
                </c:pt>
                <c:pt idx="132">
                  <c:v>-1.1945171063569862E-2</c:v>
                </c:pt>
                <c:pt idx="133">
                  <c:v>3.7350620501589021E-3</c:v>
                </c:pt>
                <c:pt idx="134">
                  <c:v>2.9627104436673157E-2</c:v>
                </c:pt>
                <c:pt idx="135">
                  <c:v>4.6666788026110545E-2</c:v>
                </c:pt>
                <c:pt idx="136">
                  <c:v>6.7706165157132236E-2</c:v>
                </c:pt>
                <c:pt idx="137">
                  <c:v>9.0045560869594227E-2</c:v>
                </c:pt>
                <c:pt idx="138">
                  <c:v>0.11773154049479531</c:v>
                </c:pt>
                <c:pt idx="139">
                  <c:v>0.1481867550473705</c:v>
                </c:pt>
                <c:pt idx="140">
                  <c:v>0.18130671723995187</c:v>
                </c:pt>
                <c:pt idx="141">
                  <c:v>0.21387481981592976</c:v>
                </c:pt>
                <c:pt idx="142">
                  <c:v>0.24379713655395074</c:v>
                </c:pt>
                <c:pt idx="143">
                  <c:v>0.28230604509234486</c:v>
                </c:pt>
                <c:pt idx="144">
                  <c:v>0.31905829936143343</c:v>
                </c:pt>
                <c:pt idx="145">
                  <c:v>0.36292879481519391</c:v>
                </c:pt>
                <c:pt idx="146">
                  <c:v>0.3968544756179484</c:v>
                </c:pt>
                <c:pt idx="147">
                  <c:v>0.40689711884508817</c:v>
                </c:pt>
                <c:pt idx="148">
                  <c:v>0.3975531114308084</c:v>
                </c:pt>
                <c:pt idx="149">
                  <c:v>0.38618323696703571</c:v>
                </c:pt>
                <c:pt idx="150">
                  <c:v>0.36841645253799044</c:v>
                </c:pt>
                <c:pt idx="151">
                  <c:v>0.35540281698326298</c:v>
                </c:pt>
                <c:pt idx="152">
                  <c:v>0.33731761982069841</c:v>
                </c:pt>
                <c:pt idx="153">
                  <c:v>0.31786921977847882</c:v>
                </c:pt>
                <c:pt idx="154">
                  <c:v>0.29174447549268212</c:v>
                </c:pt>
                <c:pt idx="155">
                  <c:v>0.27029540013359332</c:v>
                </c:pt>
                <c:pt idx="156">
                  <c:v>0.24635721051849502</c:v>
                </c:pt>
                <c:pt idx="157">
                  <c:v>0.21796182330441471</c:v>
                </c:pt>
                <c:pt idx="158">
                  <c:v>0.19977272155231351</c:v>
                </c:pt>
                <c:pt idx="159">
                  <c:v>0.16719746982407899</c:v>
                </c:pt>
                <c:pt idx="160">
                  <c:v>0.13708088420635342</c:v>
                </c:pt>
                <c:pt idx="161">
                  <c:v>0.10752112653246748</c:v>
                </c:pt>
                <c:pt idx="162">
                  <c:v>7.8641006022893062E-2</c:v>
                </c:pt>
                <c:pt idx="163">
                  <c:v>6.4674854680750377E-2</c:v>
                </c:pt>
                <c:pt idx="164">
                  <c:v>6.2617536457071327E-2</c:v>
                </c:pt>
                <c:pt idx="165">
                  <c:v>6.2415689158837148E-2</c:v>
                </c:pt>
                <c:pt idx="166">
                  <c:v>6.6594436205740765E-2</c:v>
                </c:pt>
                <c:pt idx="167">
                  <c:v>6.9311686801509634E-2</c:v>
                </c:pt>
                <c:pt idx="168">
                  <c:v>7.564393202529851E-2</c:v>
                </c:pt>
                <c:pt idx="169">
                  <c:v>8.0817179090700991E-2</c:v>
                </c:pt>
                <c:pt idx="170">
                  <c:v>8.8070097346351545E-2</c:v>
                </c:pt>
                <c:pt idx="171">
                  <c:v>9.8408415207978814E-2</c:v>
                </c:pt>
                <c:pt idx="172">
                  <c:v>0.10415086082504728</c:v>
                </c:pt>
                <c:pt idx="173">
                  <c:v>0.11089415135114741</c:v>
                </c:pt>
                <c:pt idx="174">
                  <c:v>0.11881355845312522</c:v>
                </c:pt>
                <c:pt idx="175">
                  <c:v>0.13111450453856852</c:v>
                </c:pt>
                <c:pt idx="176">
                  <c:v>0.13730701398022452</c:v>
                </c:pt>
                <c:pt idx="177">
                  <c:v>0.14992213957225003</c:v>
                </c:pt>
                <c:pt idx="178">
                  <c:v>0.16230316369650166</c:v>
                </c:pt>
                <c:pt idx="179">
                  <c:v>0.16861825660838931</c:v>
                </c:pt>
                <c:pt idx="180">
                  <c:v>0.17299930839857858</c:v>
                </c:pt>
                <c:pt idx="181">
                  <c:v>0.17706236242440565</c:v>
                </c:pt>
                <c:pt idx="182">
                  <c:v>0.17935227148283234</c:v>
                </c:pt>
                <c:pt idx="183">
                  <c:v>0.18449493180723486</c:v>
                </c:pt>
                <c:pt idx="184">
                  <c:v>0.18405899882537774</c:v>
                </c:pt>
                <c:pt idx="185">
                  <c:v>0.18714907208512171</c:v>
                </c:pt>
                <c:pt idx="186">
                  <c:v>0.18847453342398818</c:v>
                </c:pt>
                <c:pt idx="187">
                  <c:v>0.19483743408328111</c:v>
                </c:pt>
                <c:pt idx="188">
                  <c:v>0.19270786320009325</c:v>
                </c:pt>
                <c:pt idx="189">
                  <c:v>0.19610213848973107</c:v>
                </c:pt>
                <c:pt idx="190">
                  <c:v>0.20159884134968242</c:v>
                </c:pt>
                <c:pt idx="191">
                  <c:v>0.20640444411096751</c:v>
                </c:pt>
                <c:pt idx="192">
                  <c:v>0.21175623900347243</c:v>
                </c:pt>
                <c:pt idx="193">
                  <c:v>0.21264827869898598</c:v>
                </c:pt>
                <c:pt idx="194">
                  <c:v>0.21711286889147147</c:v>
                </c:pt>
                <c:pt idx="195">
                  <c:v>0.22103293799556051</c:v>
                </c:pt>
                <c:pt idx="196">
                  <c:v>0.22123543070761781</c:v>
                </c:pt>
                <c:pt idx="197">
                  <c:v>0.22104748235940716</c:v>
                </c:pt>
                <c:pt idx="198">
                  <c:v>0.21866590096115204</c:v>
                </c:pt>
                <c:pt idx="199">
                  <c:v>0.22066189764359787</c:v>
                </c:pt>
                <c:pt idx="200">
                  <c:v>0.22414250552131837</c:v>
                </c:pt>
                <c:pt idx="201">
                  <c:v>0.22046516317729206</c:v>
                </c:pt>
                <c:pt idx="202">
                  <c:v>0.2159025157921641</c:v>
                </c:pt>
                <c:pt idx="203">
                  <c:v>0.21671957862201402</c:v>
                </c:pt>
                <c:pt idx="204">
                  <c:v>0.21583681828642562</c:v>
                </c:pt>
                <c:pt idx="205">
                  <c:v>0.2142525062741584</c:v>
                </c:pt>
                <c:pt idx="206">
                  <c:v>0.21411013957757044</c:v>
                </c:pt>
                <c:pt idx="207">
                  <c:v>0.2137556081827556</c:v>
                </c:pt>
                <c:pt idx="208">
                  <c:v>0.21724975056915108</c:v>
                </c:pt>
                <c:pt idx="209">
                  <c:v>0.21636329996161568</c:v>
                </c:pt>
                <c:pt idx="210">
                  <c:v>0.21433998614450028</c:v>
                </c:pt>
                <c:pt idx="211">
                  <c:v>0.21328711256783139</c:v>
                </c:pt>
                <c:pt idx="212">
                  <c:v>0.21381436676050761</c:v>
                </c:pt>
                <c:pt idx="213">
                  <c:v>0.21173434113262815</c:v>
                </c:pt>
                <c:pt idx="214">
                  <c:v>0.20790162112876276</c:v>
                </c:pt>
                <c:pt idx="215">
                  <c:v>0.20742871041859207</c:v>
                </c:pt>
                <c:pt idx="216">
                  <c:v>0.20484753846939296</c:v>
                </c:pt>
                <c:pt idx="217">
                  <c:v>0.19988358947214058</c:v>
                </c:pt>
                <c:pt idx="218">
                  <c:v>0.1982037025474343</c:v>
                </c:pt>
                <c:pt idx="219">
                  <c:v>0.1994976716999067</c:v>
                </c:pt>
                <c:pt idx="220">
                  <c:v>0.19289918201603692</c:v>
                </c:pt>
                <c:pt idx="221">
                  <c:v>0.19158206444077286</c:v>
                </c:pt>
                <c:pt idx="222">
                  <c:v>0.19424662183578553</c:v>
                </c:pt>
                <c:pt idx="223">
                  <c:v>0.18922098330873416</c:v>
                </c:pt>
                <c:pt idx="224">
                  <c:v>0.19114389472360649</c:v>
                </c:pt>
                <c:pt idx="225">
                  <c:v>0.18997797059630434</c:v>
                </c:pt>
                <c:pt idx="226">
                  <c:v>0.18333999244091875</c:v>
                </c:pt>
                <c:pt idx="227">
                  <c:v>0.18466939825967135</c:v>
                </c:pt>
                <c:pt idx="228">
                  <c:v>0.18915623498957679</c:v>
                </c:pt>
                <c:pt idx="229">
                  <c:v>0.18089407990748152</c:v>
                </c:pt>
                <c:pt idx="230">
                  <c:v>0.18535018740032425</c:v>
                </c:pt>
                <c:pt idx="231">
                  <c:v>0.18459763310545751</c:v>
                </c:pt>
                <c:pt idx="232">
                  <c:v>0.18340942064965265</c:v>
                </c:pt>
                <c:pt idx="233">
                  <c:v>0.18270875594853297</c:v>
                </c:pt>
                <c:pt idx="234">
                  <c:v>0.18324052699617419</c:v>
                </c:pt>
                <c:pt idx="235">
                  <c:v>0.18372115302459141</c:v>
                </c:pt>
                <c:pt idx="236">
                  <c:v>0.18033531981426468</c:v>
                </c:pt>
                <c:pt idx="237">
                  <c:v>0.18390506429632392</c:v>
                </c:pt>
                <c:pt idx="238">
                  <c:v>0.18248396087485214</c:v>
                </c:pt>
                <c:pt idx="239">
                  <c:v>0.1818459878958259</c:v>
                </c:pt>
                <c:pt idx="240">
                  <c:v>0.18466446031673955</c:v>
                </c:pt>
                <c:pt idx="241">
                  <c:v>0.18477483628279587</c:v>
                </c:pt>
                <c:pt idx="242">
                  <c:v>0.18627252443559894</c:v>
                </c:pt>
                <c:pt idx="243">
                  <c:v>0.18535953506054403</c:v>
                </c:pt>
                <c:pt idx="244">
                  <c:v>0.18543775401926482</c:v>
                </c:pt>
                <c:pt idx="245">
                  <c:v>0.18234071834939958</c:v>
                </c:pt>
                <c:pt idx="246">
                  <c:v>0.1870222722452938</c:v>
                </c:pt>
                <c:pt idx="247">
                  <c:v>0.18787806396045348</c:v>
                </c:pt>
                <c:pt idx="248">
                  <c:v>0.19169970338043335</c:v>
                </c:pt>
                <c:pt idx="249">
                  <c:v>0.19107984149820512</c:v>
                </c:pt>
                <c:pt idx="250">
                  <c:v>0.18771619683713556</c:v>
                </c:pt>
                <c:pt idx="251">
                  <c:v>0.18771682646867344</c:v>
                </c:pt>
                <c:pt idx="252">
                  <c:v>0.18804671674587109</c:v>
                </c:pt>
                <c:pt idx="253">
                  <c:v>0.18774317218285796</c:v>
                </c:pt>
                <c:pt idx="254">
                  <c:v>0.18782395744450103</c:v>
                </c:pt>
                <c:pt idx="255">
                  <c:v>0.18724258219929818</c:v>
                </c:pt>
                <c:pt idx="256">
                  <c:v>0.19145032532653838</c:v>
                </c:pt>
                <c:pt idx="257">
                  <c:v>0.18976363043815711</c:v>
                </c:pt>
                <c:pt idx="258">
                  <c:v>0.18879529679237494</c:v>
                </c:pt>
                <c:pt idx="259">
                  <c:v>0.18880569371012831</c:v>
                </c:pt>
                <c:pt idx="260">
                  <c:v>0.1911474687366134</c:v>
                </c:pt>
                <c:pt idx="261">
                  <c:v>0.19043925905495757</c:v>
                </c:pt>
                <c:pt idx="262">
                  <c:v>0.19033759565202346</c:v>
                </c:pt>
                <c:pt idx="263">
                  <c:v>0.19227966398790186</c:v>
                </c:pt>
                <c:pt idx="264">
                  <c:v>0.19484339485307478</c:v>
                </c:pt>
                <c:pt idx="265">
                  <c:v>0.19527369134788539</c:v>
                </c:pt>
                <c:pt idx="266">
                  <c:v>0.19373941044014972</c:v>
                </c:pt>
                <c:pt idx="267">
                  <c:v>0.19147910250231878</c:v>
                </c:pt>
                <c:pt idx="268">
                  <c:v>0.19501533439999619</c:v>
                </c:pt>
                <c:pt idx="269">
                  <c:v>0.19479908716546573</c:v>
                </c:pt>
                <c:pt idx="270">
                  <c:v>0.19356686524384392</c:v>
                </c:pt>
                <c:pt idx="271">
                  <c:v>0.19667465278156798</c:v>
                </c:pt>
                <c:pt idx="272">
                  <c:v>0.1954835956058231</c:v>
                </c:pt>
                <c:pt idx="273">
                  <c:v>0.19831119205571285</c:v>
                </c:pt>
                <c:pt idx="274">
                  <c:v>0.20224939387467936</c:v>
                </c:pt>
                <c:pt idx="275">
                  <c:v>0.20083267840169317</c:v>
                </c:pt>
                <c:pt idx="276">
                  <c:v>0.20001694379357421</c:v>
                </c:pt>
                <c:pt idx="277">
                  <c:v>0.19773745407736071</c:v>
                </c:pt>
                <c:pt idx="278">
                  <c:v>0.20047855812423024</c:v>
                </c:pt>
                <c:pt idx="279">
                  <c:v>0.20024160237491748</c:v>
                </c:pt>
                <c:pt idx="280">
                  <c:v>0.2021785009588172</c:v>
                </c:pt>
                <c:pt idx="281">
                  <c:v>0.20205019898876242</c:v>
                </c:pt>
                <c:pt idx="282">
                  <c:v>0.20470937555530833</c:v>
                </c:pt>
                <c:pt idx="283">
                  <c:v>0.20077478677393934</c:v>
                </c:pt>
                <c:pt idx="284">
                  <c:v>0.20087388144566701</c:v>
                </c:pt>
                <c:pt idx="285">
                  <c:v>0.19983013539188965</c:v>
                </c:pt>
                <c:pt idx="286">
                  <c:v>0.20201964286575264</c:v>
                </c:pt>
                <c:pt idx="287">
                  <c:v>0.20534556975725088</c:v>
                </c:pt>
                <c:pt idx="288">
                  <c:v>0.20674065420754861</c:v>
                </c:pt>
                <c:pt idx="289">
                  <c:v>0.20683311492929149</c:v>
                </c:pt>
                <c:pt idx="290">
                  <c:v>0.20572197852257679</c:v>
                </c:pt>
                <c:pt idx="291">
                  <c:v>0.20834064910416678</c:v>
                </c:pt>
                <c:pt idx="292">
                  <c:v>0.20879081835267022</c:v>
                </c:pt>
                <c:pt idx="293">
                  <c:v>0.20554264980600356</c:v>
                </c:pt>
                <c:pt idx="294">
                  <c:v>0.21157465361377725</c:v>
                </c:pt>
                <c:pt idx="295">
                  <c:v>0.21017586037061559</c:v>
                </c:pt>
                <c:pt idx="296">
                  <c:v>0.21097071883548429</c:v>
                </c:pt>
                <c:pt idx="297">
                  <c:v>0.21332477556141138</c:v>
                </c:pt>
                <c:pt idx="298">
                  <c:v>0.21485791919528149</c:v>
                </c:pt>
                <c:pt idx="299">
                  <c:v>0.21681754149951782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3-CD4B-9D26-74D3C98E3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430447"/>
        <c:axId val="647694031"/>
      </c:lineChart>
      <c:catAx>
        <c:axId val="6474304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47694031"/>
        <c:crosses val="autoZero"/>
        <c:auto val="1"/>
        <c:lblAlgn val="ctr"/>
        <c:lblOffset val="100"/>
        <c:noMultiLvlLbl val="0"/>
      </c:catAx>
      <c:valAx>
        <c:axId val="647694031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4743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'basic signal'!$AB$1:$AB$4</c:f>
              <c:strCache>
                <c:ptCount val="4"/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'basic signal'!$AA$5:$AA$328</c:f>
              <c:strCache>
                <c:ptCount val="302"/>
                <c:pt idx="0">
                  <c:v>accumulated CO2 production</c:v>
                </c:pt>
                <c:pt idx="1">
                  <c:v>clean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0.000000</c:v>
                </c:pt>
                <c:pt idx="25">
                  <c:v>0.000000</c:v>
                </c:pt>
                <c:pt idx="26">
                  <c:v>0.000000</c:v>
                </c:pt>
                <c:pt idx="27">
                  <c:v>0.000000</c:v>
                </c:pt>
                <c:pt idx="28">
                  <c:v>0.000000</c:v>
                </c:pt>
                <c:pt idx="29">
                  <c:v>0.000000</c:v>
                </c:pt>
                <c:pt idx="30">
                  <c:v>0.000000</c:v>
                </c:pt>
                <c:pt idx="31">
                  <c:v>0.000000</c:v>
                </c:pt>
                <c:pt idx="32">
                  <c:v>0.000000</c:v>
                </c:pt>
                <c:pt idx="33">
                  <c:v>0.000000</c:v>
                </c:pt>
                <c:pt idx="34">
                  <c:v>0.000000</c:v>
                </c:pt>
                <c:pt idx="35">
                  <c:v>0.000000</c:v>
                </c:pt>
                <c:pt idx="36">
                  <c:v>0.000000</c:v>
                </c:pt>
                <c:pt idx="37">
                  <c:v>0.000000</c:v>
                </c:pt>
                <c:pt idx="38">
                  <c:v>0.000000</c:v>
                </c:pt>
                <c:pt idx="39">
                  <c:v>0.000000</c:v>
                </c:pt>
                <c:pt idx="40">
                  <c:v>0.000000</c:v>
                </c:pt>
                <c:pt idx="41">
                  <c:v>0.000000</c:v>
                </c:pt>
                <c:pt idx="42">
                  <c:v>0.000000</c:v>
                </c:pt>
                <c:pt idx="43">
                  <c:v>0.000000</c:v>
                </c:pt>
                <c:pt idx="44">
                  <c:v>0.000000</c:v>
                </c:pt>
                <c:pt idx="45">
                  <c:v>0.000000</c:v>
                </c:pt>
                <c:pt idx="46">
                  <c:v>0.000000</c:v>
                </c:pt>
                <c:pt idx="47">
                  <c:v>0.400000</c:v>
                </c:pt>
                <c:pt idx="48">
                  <c:v>0.800000</c:v>
                </c:pt>
                <c:pt idx="49">
                  <c:v>1.200000</c:v>
                </c:pt>
                <c:pt idx="50">
                  <c:v>1.600000</c:v>
                </c:pt>
                <c:pt idx="51">
                  <c:v>2.000000</c:v>
                </c:pt>
                <c:pt idx="52">
                  <c:v>2.400000</c:v>
                </c:pt>
                <c:pt idx="53">
                  <c:v>2.800000</c:v>
                </c:pt>
                <c:pt idx="54">
                  <c:v>3.200000</c:v>
                </c:pt>
                <c:pt idx="55">
                  <c:v>3.600000</c:v>
                </c:pt>
                <c:pt idx="56">
                  <c:v>4.000000</c:v>
                </c:pt>
                <c:pt idx="57">
                  <c:v>4.400000</c:v>
                </c:pt>
                <c:pt idx="58">
                  <c:v>4.800000</c:v>
                </c:pt>
                <c:pt idx="59">
                  <c:v>5.200000</c:v>
                </c:pt>
                <c:pt idx="60">
                  <c:v>5.600000</c:v>
                </c:pt>
                <c:pt idx="61">
                  <c:v>6.000000</c:v>
                </c:pt>
                <c:pt idx="62">
                  <c:v>6.400000</c:v>
                </c:pt>
                <c:pt idx="63">
                  <c:v>6.800000</c:v>
                </c:pt>
                <c:pt idx="64">
                  <c:v>7.200000</c:v>
                </c:pt>
                <c:pt idx="65">
                  <c:v>7.600000</c:v>
                </c:pt>
                <c:pt idx="66">
                  <c:v>8.000000</c:v>
                </c:pt>
                <c:pt idx="67">
                  <c:v>8.400000</c:v>
                </c:pt>
                <c:pt idx="68">
                  <c:v>8.800000</c:v>
                </c:pt>
                <c:pt idx="69">
                  <c:v>9.200000</c:v>
                </c:pt>
                <c:pt idx="70">
                  <c:v>9.600000</c:v>
                </c:pt>
                <c:pt idx="71">
                  <c:v>10.000000</c:v>
                </c:pt>
                <c:pt idx="72">
                  <c:v>10.400000</c:v>
                </c:pt>
                <c:pt idx="73">
                  <c:v>10.800000</c:v>
                </c:pt>
                <c:pt idx="74">
                  <c:v>11.200000</c:v>
                </c:pt>
                <c:pt idx="75">
                  <c:v>11.600000</c:v>
                </c:pt>
                <c:pt idx="76">
                  <c:v>12.000000</c:v>
                </c:pt>
                <c:pt idx="77">
                  <c:v>12.400000</c:v>
                </c:pt>
                <c:pt idx="78">
                  <c:v>12.800000</c:v>
                </c:pt>
                <c:pt idx="79">
                  <c:v>12.800000</c:v>
                </c:pt>
                <c:pt idx="80">
                  <c:v>12.800000</c:v>
                </c:pt>
                <c:pt idx="81">
                  <c:v>12.800000</c:v>
                </c:pt>
                <c:pt idx="82">
                  <c:v>12.800000</c:v>
                </c:pt>
                <c:pt idx="83">
                  <c:v>12.800000</c:v>
                </c:pt>
                <c:pt idx="84">
                  <c:v>12.800000</c:v>
                </c:pt>
                <c:pt idx="85">
                  <c:v>12.800000</c:v>
                </c:pt>
                <c:pt idx="86">
                  <c:v>12.800000</c:v>
                </c:pt>
                <c:pt idx="87">
                  <c:v>12.800000</c:v>
                </c:pt>
                <c:pt idx="88">
                  <c:v>12.800000</c:v>
                </c:pt>
                <c:pt idx="89">
                  <c:v>12.800000</c:v>
                </c:pt>
                <c:pt idx="90">
                  <c:v>12.800000</c:v>
                </c:pt>
                <c:pt idx="91">
                  <c:v>12.800000</c:v>
                </c:pt>
                <c:pt idx="92">
                  <c:v>12.800000</c:v>
                </c:pt>
                <c:pt idx="93">
                  <c:v>12.800000</c:v>
                </c:pt>
                <c:pt idx="94">
                  <c:v>12.800000</c:v>
                </c:pt>
                <c:pt idx="95">
                  <c:v>12.800000</c:v>
                </c:pt>
                <c:pt idx="96">
                  <c:v>12.800000</c:v>
                </c:pt>
                <c:pt idx="97">
                  <c:v>12.800000</c:v>
                </c:pt>
                <c:pt idx="98">
                  <c:v>12.800000</c:v>
                </c:pt>
                <c:pt idx="99">
                  <c:v>12.800000</c:v>
                </c:pt>
                <c:pt idx="100">
                  <c:v>12.800000</c:v>
                </c:pt>
                <c:pt idx="101">
                  <c:v>12.800000</c:v>
                </c:pt>
                <c:pt idx="102">
                  <c:v>12.800000</c:v>
                </c:pt>
                <c:pt idx="103">
                  <c:v>12.800000</c:v>
                </c:pt>
                <c:pt idx="104">
                  <c:v>12.800000</c:v>
                </c:pt>
                <c:pt idx="105">
                  <c:v>12.800000</c:v>
                </c:pt>
                <c:pt idx="106">
                  <c:v>12.800000</c:v>
                </c:pt>
                <c:pt idx="107">
                  <c:v>12.800000</c:v>
                </c:pt>
                <c:pt idx="108">
                  <c:v>12.800000</c:v>
                </c:pt>
                <c:pt idx="109">
                  <c:v>12.800000</c:v>
                </c:pt>
                <c:pt idx="110">
                  <c:v>12.800000</c:v>
                </c:pt>
                <c:pt idx="111">
                  <c:v>13.200000</c:v>
                </c:pt>
                <c:pt idx="112">
                  <c:v>13.600000</c:v>
                </c:pt>
                <c:pt idx="113">
                  <c:v>14.000000</c:v>
                </c:pt>
                <c:pt idx="114">
                  <c:v>14.400000</c:v>
                </c:pt>
                <c:pt idx="115">
                  <c:v>14.800000</c:v>
                </c:pt>
                <c:pt idx="116">
                  <c:v>15.200000</c:v>
                </c:pt>
                <c:pt idx="117">
                  <c:v>15.600000</c:v>
                </c:pt>
                <c:pt idx="118">
                  <c:v>16.000000</c:v>
                </c:pt>
                <c:pt idx="119">
                  <c:v>16.400000</c:v>
                </c:pt>
                <c:pt idx="120">
                  <c:v>16.800000</c:v>
                </c:pt>
                <c:pt idx="121">
                  <c:v>17.200000</c:v>
                </c:pt>
                <c:pt idx="122">
                  <c:v>17.600000</c:v>
                </c:pt>
                <c:pt idx="123">
                  <c:v>18.000000</c:v>
                </c:pt>
                <c:pt idx="124">
                  <c:v>18.400000</c:v>
                </c:pt>
                <c:pt idx="125">
                  <c:v>18.800000</c:v>
                </c:pt>
                <c:pt idx="126">
                  <c:v>19.200000</c:v>
                </c:pt>
                <c:pt idx="127">
                  <c:v>19.200000</c:v>
                </c:pt>
                <c:pt idx="128">
                  <c:v>19.200000</c:v>
                </c:pt>
                <c:pt idx="129">
                  <c:v>19.200000</c:v>
                </c:pt>
                <c:pt idx="130">
                  <c:v>19.200000</c:v>
                </c:pt>
                <c:pt idx="131">
                  <c:v>19.200000</c:v>
                </c:pt>
                <c:pt idx="132">
                  <c:v>19.200000</c:v>
                </c:pt>
                <c:pt idx="133">
                  <c:v>19.200000</c:v>
                </c:pt>
                <c:pt idx="134">
                  <c:v>19.200000</c:v>
                </c:pt>
                <c:pt idx="135">
                  <c:v>19.200000</c:v>
                </c:pt>
                <c:pt idx="136">
                  <c:v>19.200000</c:v>
                </c:pt>
                <c:pt idx="137">
                  <c:v>19.200000</c:v>
                </c:pt>
                <c:pt idx="138">
                  <c:v>19.200000</c:v>
                </c:pt>
                <c:pt idx="139">
                  <c:v>19.200000</c:v>
                </c:pt>
                <c:pt idx="140">
                  <c:v>19.200000</c:v>
                </c:pt>
                <c:pt idx="141">
                  <c:v>19.200000</c:v>
                </c:pt>
                <c:pt idx="142">
                  <c:v>19.200000</c:v>
                </c:pt>
                <c:pt idx="143">
                  <c:v>19.600000</c:v>
                </c:pt>
                <c:pt idx="144">
                  <c:v>20.000000</c:v>
                </c:pt>
                <c:pt idx="145">
                  <c:v>20.400000</c:v>
                </c:pt>
                <c:pt idx="146">
                  <c:v>20.800000</c:v>
                </c:pt>
                <c:pt idx="147">
                  <c:v>21.200000</c:v>
                </c:pt>
                <c:pt idx="148">
                  <c:v>21.600000</c:v>
                </c:pt>
                <c:pt idx="149">
                  <c:v>22.000000</c:v>
                </c:pt>
                <c:pt idx="150">
                  <c:v>22.400000</c:v>
                </c:pt>
                <c:pt idx="151">
                  <c:v>22.800000</c:v>
                </c:pt>
                <c:pt idx="152">
                  <c:v>23.200000</c:v>
                </c:pt>
                <c:pt idx="153">
                  <c:v>23.600000</c:v>
                </c:pt>
                <c:pt idx="154">
                  <c:v>24.000000</c:v>
                </c:pt>
                <c:pt idx="155">
                  <c:v>24.400000</c:v>
                </c:pt>
                <c:pt idx="156">
                  <c:v>24.800000</c:v>
                </c:pt>
                <c:pt idx="157">
                  <c:v>25.200000</c:v>
                </c:pt>
                <c:pt idx="158">
                  <c:v>25.600000</c:v>
                </c:pt>
                <c:pt idx="159">
                  <c:v>25.600000</c:v>
                </c:pt>
                <c:pt idx="160">
                  <c:v>25.600000</c:v>
                </c:pt>
                <c:pt idx="161">
                  <c:v>25.600000</c:v>
                </c:pt>
                <c:pt idx="162">
                  <c:v>25.600000</c:v>
                </c:pt>
                <c:pt idx="163">
                  <c:v>25.600000</c:v>
                </c:pt>
                <c:pt idx="164">
                  <c:v>25.600000</c:v>
                </c:pt>
                <c:pt idx="165">
                  <c:v>25.600000</c:v>
                </c:pt>
                <c:pt idx="166">
                  <c:v>25.600000</c:v>
                </c:pt>
                <c:pt idx="167">
                  <c:v>25.600000</c:v>
                </c:pt>
                <c:pt idx="168">
                  <c:v>25.600000</c:v>
                </c:pt>
                <c:pt idx="169">
                  <c:v>25.600000</c:v>
                </c:pt>
                <c:pt idx="170">
                  <c:v>25.600000</c:v>
                </c:pt>
                <c:pt idx="171">
                  <c:v>25.600000</c:v>
                </c:pt>
                <c:pt idx="172">
                  <c:v>25.600000</c:v>
                </c:pt>
                <c:pt idx="173">
                  <c:v>25.600000</c:v>
                </c:pt>
                <c:pt idx="174">
                  <c:v>25.600000</c:v>
                </c:pt>
                <c:pt idx="175">
                  <c:v>26.000000</c:v>
                </c:pt>
                <c:pt idx="176">
                  <c:v>26.400000</c:v>
                </c:pt>
                <c:pt idx="177">
                  <c:v>26.800000</c:v>
                </c:pt>
                <c:pt idx="178">
                  <c:v>27.200000</c:v>
                </c:pt>
                <c:pt idx="179">
                  <c:v>27.600000</c:v>
                </c:pt>
                <c:pt idx="180">
                  <c:v>28.000000</c:v>
                </c:pt>
                <c:pt idx="181">
                  <c:v>28.400000</c:v>
                </c:pt>
                <c:pt idx="182">
                  <c:v>28.800000</c:v>
                </c:pt>
                <c:pt idx="183">
                  <c:v>28.800000</c:v>
                </c:pt>
                <c:pt idx="184">
                  <c:v>28.800000</c:v>
                </c:pt>
                <c:pt idx="185">
                  <c:v>28.800000</c:v>
                </c:pt>
                <c:pt idx="186">
                  <c:v>28.800000</c:v>
                </c:pt>
                <c:pt idx="187">
                  <c:v>28.800000</c:v>
                </c:pt>
                <c:pt idx="188">
                  <c:v>28.800000</c:v>
                </c:pt>
                <c:pt idx="189">
                  <c:v>28.800000</c:v>
                </c:pt>
                <c:pt idx="190">
                  <c:v>28.800000</c:v>
                </c:pt>
                <c:pt idx="191">
                  <c:v>29.200000</c:v>
                </c:pt>
                <c:pt idx="192">
                  <c:v>29.600000</c:v>
                </c:pt>
                <c:pt idx="193">
                  <c:v>30.000000</c:v>
                </c:pt>
                <c:pt idx="194">
                  <c:v>30.400000</c:v>
                </c:pt>
                <c:pt idx="195">
                  <c:v>30.800000</c:v>
                </c:pt>
                <c:pt idx="196">
                  <c:v>31.200000</c:v>
                </c:pt>
                <c:pt idx="197">
                  <c:v>31.600000</c:v>
                </c:pt>
                <c:pt idx="198">
                  <c:v>32.000000</c:v>
                </c:pt>
                <c:pt idx="199">
                  <c:v>32.000000</c:v>
                </c:pt>
                <c:pt idx="200">
                  <c:v>32.000000</c:v>
                </c:pt>
                <c:pt idx="201">
                  <c:v>32.000000</c:v>
                </c:pt>
                <c:pt idx="202">
                  <c:v>32.000000</c:v>
                </c:pt>
                <c:pt idx="203">
                  <c:v>32.000000</c:v>
                </c:pt>
                <c:pt idx="204">
                  <c:v>32.000000</c:v>
                </c:pt>
                <c:pt idx="205">
                  <c:v>32.000000</c:v>
                </c:pt>
                <c:pt idx="206">
                  <c:v>32.000000</c:v>
                </c:pt>
                <c:pt idx="207">
                  <c:v>32.400000</c:v>
                </c:pt>
                <c:pt idx="208">
                  <c:v>32.800000</c:v>
                </c:pt>
                <c:pt idx="209">
                  <c:v>33.200000</c:v>
                </c:pt>
                <c:pt idx="210">
                  <c:v>33.600000</c:v>
                </c:pt>
                <c:pt idx="211">
                  <c:v>34.000000</c:v>
                </c:pt>
                <c:pt idx="212">
                  <c:v>34.400000</c:v>
                </c:pt>
                <c:pt idx="213">
                  <c:v>34.800000</c:v>
                </c:pt>
                <c:pt idx="214">
                  <c:v>35.200000</c:v>
                </c:pt>
                <c:pt idx="215">
                  <c:v>35.200000</c:v>
                </c:pt>
                <c:pt idx="216">
                  <c:v>35.200000</c:v>
                </c:pt>
                <c:pt idx="217">
                  <c:v>35.200000</c:v>
                </c:pt>
                <c:pt idx="218">
                  <c:v>35.200000</c:v>
                </c:pt>
                <c:pt idx="219">
                  <c:v>35.200000</c:v>
                </c:pt>
                <c:pt idx="220">
                  <c:v>35.200000</c:v>
                </c:pt>
                <c:pt idx="221">
                  <c:v>35.200000</c:v>
                </c:pt>
                <c:pt idx="222">
                  <c:v>35.200000</c:v>
                </c:pt>
                <c:pt idx="223">
                  <c:v>35.600000</c:v>
                </c:pt>
                <c:pt idx="224">
                  <c:v>36.000000</c:v>
                </c:pt>
                <c:pt idx="225">
                  <c:v>36.400000</c:v>
                </c:pt>
                <c:pt idx="226">
                  <c:v>36.800000</c:v>
                </c:pt>
                <c:pt idx="227">
                  <c:v>37.200000</c:v>
                </c:pt>
                <c:pt idx="228">
                  <c:v>37.600000</c:v>
                </c:pt>
                <c:pt idx="229">
                  <c:v>38.000000</c:v>
                </c:pt>
                <c:pt idx="230">
                  <c:v>38.400000</c:v>
                </c:pt>
                <c:pt idx="231">
                  <c:v>38.400000</c:v>
                </c:pt>
                <c:pt idx="232">
                  <c:v>38.400000</c:v>
                </c:pt>
                <c:pt idx="233">
                  <c:v>38.400000</c:v>
                </c:pt>
                <c:pt idx="234">
                  <c:v>38.400000</c:v>
                </c:pt>
                <c:pt idx="235">
                  <c:v>38.400000</c:v>
                </c:pt>
                <c:pt idx="236">
                  <c:v>38.400000</c:v>
                </c:pt>
                <c:pt idx="237">
                  <c:v>38.400000</c:v>
                </c:pt>
                <c:pt idx="238">
                  <c:v>38.400000</c:v>
                </c:pt>
                <c:pt idx="239">
                  <c:v>38.800000</c:v>
                </c:pt>
                <c:pt idx="240">
                  <c:v>39.200000</c:v>
                </c:pt>
                <c:pt idx="241">
                  <c:v>39.600000</c:v>
                </c:pt>
                <c:pt idx="242">
                  <c:v>40.000000</c:v>
                </c:pt>
                <c:pt idx="243">
                  <c:v>40.000000</c:v>
                </c:pt>
                <c:pt idx="244">
                  <c:v>40.000000</c:v>
                </c:pt>
                <c:pt idx="245">
                  <c:v>40.000000</c:v>
                </c:pt>
                <c:pt idx="246">
                  <c:v>40.000000</c:v>
                </c:pt>
                <c:pt idx="247">
                  <c:v>40.400000</c:v>
                </c:pt>
                <c:pt idx="248">
                  <c:v>40.800000</c:v>
                </c:pt>
                <c:pt idx="249">
                  <c:v>41.200000</c:v>
                </c:pt>
                <c:pt idx="250">
                  <c:v>41.600000</c:v>
                </c:pt>
                <c:pt idx="251">
                  <c:v>41.600000</c:v>
                </c:pt>
                <c:pt idx="252">
                  <c:v>41.600000</c:v>
                </c:pt>
                <c:pt idx="253">
                  <c:v>41.600000</c:v>
                </c:pt>
                <c:pt idx="254">
                  <c:v>41.600000</c:v>
                </c:pt>
                <c:pt idx="255">
                  <c:v>42.000000</c:v>
                </c:pt>
                <c:pt idx="256">
                  <c:v>42.400000</c:v>
                </c:pt>
                <c:pt idx="257">
                  <c:v>42.800000</c:v>
                </c:pt>
                <c:pt idx="258">
                  <c:v>43.200000</c:v>
                </c:pt>
                <c:pt idx="259">
                  <c:v>43.200000</c:v>
                </c:pt>
                <c:pt idx="260">
                  <c:v>43.200000</c:v>
                </c:pt>
                <c:pt idx="261">
                  <c:v>43.200000</c:v>
                </c:pt>
                <c:pt idx="262">
                  <c:v>43.200000</c:v>
                </c:pt>
                <c:pt idx="263">
                  <c:v>43.600000</c:v>
                </c:pt>
                <c:pt idx="264">
                  <c:v>44.000000</c:v>
                </c:pt>
                <c:pt idx="265">
                  <c:v>44.400000</c:v>
                </c:pt>
                <c:pt idx="266">
                  <c:v>44.800000</c:v>
                </c:pt>
                <c:pt idx="267">
                  <c:v>44.800000</c:v>
                </c:pt>
                <c:pt idx="268">
                  <c:v>44.800000</c:v>
                </c:pt>
                <c:pt idx="269">
                  <c:v>44.800000</c:v>
                </c:pt>
                <c:pt idx="270">
                  <c:v>44.800000</c:v>
                </c:pt>
                <c:pt idx="271">
                  <c:v>45.200000</c:v>
                </c:pt>
                <c:pt idx="272">
                  <c:v>45.600000</c:v>
                </c:pt>
                <c:pt idx="273">
                  <c:v>46.000000</c:v>
                </c:pt>
                <c:pt idx="274">
                  <c:v>46.400000</c:v>
                </c:pt>
                <c:pt idx="275">
                  <c:v>46.400000</c:v>
                </c:pt>
                <c:pt idx="276">
                  <c:v>46.400000</c:v>
                </c:pt>
                <c:pt idx="277">
                  <c:v>46.400000</c:v>
                </c:pt>
                <c:pt idx="278">
                  <c:v>46.400000</c:v>
                </c:pt>
                <c:pt idx="279">
                  <c:v>46.800000</c:v>
                </c:pt>
                <c:pt idx="280">
                  <c:v>47.200000</c:v>
                </c:pt>
                <c:pt idx="281">
                  <c:v>47.600000</c:v>
                </c:pt>
                <c:pt idx="282">
                  <c:v>48.000000</c:v>
                </c:pt>
                <c:pt idx="283">
                  <c:v>48.000000</c:v>
                </c:pt>
                <c:pt idx="284">
                  <c:v>48.000000</c:v>
                </c:pt>
                <c:pt idx="285">
                  <c:v>48.000000</c:v>
                </c:pt>
                <c:pt idx="286">
                  <c:v>48.000000</c:v>
                </c:pt>
                <c:pt idx="287">
                  <c:v>48.400000</c:v>
                </c:pt>
                <c:pt idx="288">
                  <c:v>48.800000</c:v>
                </c:pt>
                <c:pt idx="289">
                  <c:v>49.200000</c:v>
                </c:pt>
                <c:pt idx="290">
                  <c:v>49.600000</c:v>
                </c:pt>
                <c:pt idx="291">
                  <c:v>49.600000</c:v>
                </c:pt>
                <c:pt idx="292">
                  <c:v>49.600000</c:v>
                </c:pt>
                <c:pt idx="293">
                  <c:v>49.600000</c:v>
                </c:pt>
                <c:pt idx="294">
                  <c:v>49.600000</c:v>
                </c:pt>
                <c:pt idx="295">
                  <c:v>50.000000</c:v>
                </c:pt>
                <c:pt idx="296">
                  <c:v>50.400000</c:v>
                </c:pt>
                <c:pt idx="297">
                  <c:v>50.800000</c:v>
                </c:pt>
                <c:pt idx="298">
                  <c:v>51.200000</c:v>
                </c:pt>
                <c:pt idx="299">
                  <c:v>51.200000</c:v>
                </c:pt>
                <c:pt idx="300">
                  <c:v>51.200000</c:v>
                </c:pt>
                <c:pt idx="301">
                  <c:v>51.200000</c:v>
                </c:pt>
              </c:strCache>
            </c:strRef>
          </c:xVal>
          <c:yVal>
            <c:numRef>
              <c:f>'basic signal'!$AB$5:$AB$328</c:f>
              <c:numCache>
                <c:formatCode>0.000000</c:formatCode>
                <c:ptCount val="324"/>
                <c:pt idx="1">
                  <c:v>0</c:v>
                </c:pt>
                <c:pt idx="2">
                  <c:v>0.23298206576836192</c:v>
                </c:pt>
                <c:pt idx="3">
                  <c:v>0.62792723567558018</c:v>
                </c:pt>
                <c:pt idx="4">
                  <c:v>0.65526029193007274</c:v>
                </c:pt>
                <c:pt idx="5">
                  <c:v>0.36812175491723331</c:v>
                </c:pt>
                <c:pt idx="6">
                  <c:v>0.56054382040078066</c:v>
                </c:pt>
                <c:pt idx="7">
                  <c:v>0.53932790472319092</c:v>
                </c:pt>
                <c:pt idx="8">
                  <c:v>0.23271505980223722</c:v>
                </c:pt>
                <c:pt idx="9">
                  <c:v>0.24404383560729542</c:v>
                </c:pt>
                <c:pt idx="10">
                  <c:v>0.44377977855308748</c:v>
                </c:pt>
                <c:pt idx="11">
                  <c:v>0.56751346036560002</c:v>
                </c:pt>
                <c:pt idx="12">
                  <c:v>0.16254861816599586</c:v>
                </c:pt>
                <c:pt idx="13">
                  <c:v>-2.2977649238708653E-2</c:v>
                </c:pt>
                <c:pt idx="14">
                  <c:v>0.18162206059849534</c:v>
                </c:pt>
                <c:pt idx="15">
                  <c:v>0.12398610401015542</c:v>
                </c:pt>
                <c:pt idx="16">
                  <c:v>0.23834679957932003</c:v>
                </c:pt>
                <c:pt idx="17">
                  <c:v>0.12576532910018987</c:v>
                </c:pt>
                <c:pt idx="18">
                  <c:v>0.36445554372145017</c:v>
                </c:pt>
                <c:pt idx="19">
                  <c:v>0.58743989671002672</c:v>
                </c:pt>
                <c:pt idx="20">
                  <c:v>4.6294700448584858E-2</c:v>
                </c:pt>
                <c:pt idx="21">
                  <c:v>8.3574401611879456E-3</c:v>
                </c:pt>
                <c:pt idx="22">
                  <c:v>0.26786110385894968</c:v>
                </c:pt>
                <c:pt idx="23">
                  <c:v>-0.27062118679784986</c:v>
                </c:pt>
                <c:pt idx="24">
                  <c:v>-0.13355960440937442</c:v>
                </c:pt>
                <c:pt idx="25">
                  <c:v>0.39993030416153785</c:v>
                </c:pt>
                <c:pt idx="26">
                  <c:v>0.15276833189092562</c:v>
                </c:pt>
                <c:pt idx="27">
                  <c:v>0.27999154349630134</c:v>
                </c:pt>
                <c:pt idx="28">
                  <c:v>0.15524120495925273</c:v>
                </c:pt>
                <c:pt idx="29">
                  <c:v>-0.12923417155299424</c:v>
                </c:pt>
                <c:pt idx="30">
                  <c:v>0.17046390530330122</c:v>
                </c:pt>
                <c:pt idx="31">
                  <c:v>0.26159728145815153</c:v>
                </c:pt>
                <c:pt idx="32">
                  <c:v>-0.16229143024136122</c:v>
                </c:pt>
                <c:pt idx="33">
                  <c:v>-1.8396099609296807E-2</c:v>
                </c:pt>
                <c:pt idx="34">
                  <c:v>0.48954982589514906</c:v>
                </c:pt>
                <c:pt idx="35">
                  <c:v>0.63255906263381378</c:v>
                </c:pt>
                <c:pt idx="36">
                  <c:v>0.57084950391913847</c:v>
                </c:pt>
                <c:pt idx="37">
                  <c:v>0.42300238802357282</c:v>
                </c:pt>
                <c:pt idx="38">
                  <c:v>0.17791731829360158</c:v>
                </c:pt>
                <c:pt idx="39">
                  <c:v>7.3275447614071523E-2</c:v>
                </c:pt>
                <c:pt idx="40">
                  <c:v>0.19074835230600129</c:v>
                </c:pt>
                <c:pt idx="41">
                  <c:v>0.20251918659174589</c:v>
                </c:pt>
                <c:pt idx="42">
                  <c:v>0.16411843250517844</c:v>
                </c:pt>
                <c:pt idx="43">
                  <c:v>1.3475467976835104E-2</c:v>
                </c:pt>
                <c:pt idx="44">
                  <c:v>7.1777568750222481E-2</c:v>
                </c:pt>
                <c:pt idx="45">
                  <c:v>2.3089572661154571E-2</c:v>
                </c:pt>
                <c:pt idx="46">
                  <c:v>0.30448815922233591</c:v>
                </c:pt>
                <c:pt idx="47">
                  <c:v>1.2762273916606199</c:v>
                </c:pt>
                <c:pt idx="48">
                  <c:v>1.4015050345001758</c:v>
                </c:pt>
                <c:pt idx="49">
                  <c:v>1.4620848867851701</c:v>
                </c:pt>
                <c:pt idx="50">
                  <c:v>1.7240192565972283</c:v>
                </c:pt>
                <c:pt idx="51">
                  <c:v>1.8201781685298752</c:v>
                </c:pt>
                <c:pt idx="52">
                  <c:v>2.3755761615869173</c:v>
                </c:pt>
                <c:pt idx="53">
                  <c:v>3.0813491896041061</c:v>
                </c:pt>
                <c:pt idx="54">
                  <c:v>3.5731488300190328</c:v>
                </c:pt>
                <c:pt idx="55">
                  <c:v>3.6946599530704587</c:v>
                </c:pt>
                <c:pt idx="56">
                  <c:v>4.6136430441832763</c:v>
                </c:pt>
                <c:pt idx="57">
                  <c:v>4.9911745878419609</c:v>
                </c:pt>
                <c:pt idx="58">
                  <c:v>4.7262821402090651</c:v>
                </c:pt>
                <c:pt idx="59">
                  <c:v>5.2638525786936405</c:v>
                </c:pt>
                <c:pt idx="60">
                  <c:v>5.8452406579347791</c:v>
                </c:pt>
                <c:pt idx="61">
                  <c:v>6.3535150963278841</c:v>
                </c:pt>
                <c:pt idx="62">
                  <c:v>6.3420417512946825</c:v>
                </c:pt>
                <c:pt idx="63">
                  <c:v>6.7173667337737371</c:v>
                </c:pt>
                <c:pt idx="64">
                  <c:v>7.5335010165989003</c:v>
                </c:pt>
                <c:pt idx="65">
                  <c:v>7.3481281506207443</c:v>
                </c:pt>
                <c:pt idx="66">
                  <c:v>7.5650527213297067</c:v>
                </c:pt>
                <c:pt idx="67">
                  <c:v>8.7072469378495203</c:v>
                </c:pt>
                <c:pt idx="68">
                  <c:v>9.2364463536436627</c:v>
                </c:pt>
                <c:pt idx="69">
                  <c:v>9.7046248735672211</c:v>
                </c:pt>
                <c:pt idx="70">
                  <c:v>9.7352667088920182</c:v>
                </c:pt>
                <c:pt idx="71">
                  <c:v>9.8455262130410315</c:v>
                </c:pt>
                <c:pt idx="72">
                  <c:v>10.227278923895858</c:v>
                </c:pt>
                <c:pt idx="73">
                  <c:v>10.706178553170107</c:v>
                </c:pt>
                <c:pt idx="74">
                  <c:v>11.462891832109678</c:v>
                </c:pt>
                <c:pt idx="75">
                  <c:v>11.667225260289623</c:v>
                </c:pt>
                <c:pt idx="76">
                  <c:v>12.068082928860084</c:v>
                </c:pt>
                <c:pt idx="77">
                  <c:v>12.748413634757178</c:v>
                </c:pt>
                <c:pt idx="78">
                  <c:v>13.077443494783289</c:v>
                </c:pt>
                <c:pt idx="79">
                  <c:v>12.789468044826767</c:v>
                </c:pt>
                <c:pt idx="80">
                  <c:v>12.674939962544656</c:v>
                </c:pt>
                <c:pt idx="81">
                  <c:v>12.748733879134535</c:v>
                </c:pt>
                <c:pt idx="82">
                  <c:v>12.750927455263659</c:v>
                </c:pt>
                <c:pt idx="83">
                  <c:v>13.094911185245151</c:v>
                </c:pt>
                <c:pt idx="84">
                  <c:v>12.857739024982699</c:v>
                </c:pt>
                <c:pt idx="85">
                  <c:v>12.520510742804042</c:v>
                </c:pt>
                <c:pt idx="86">
                  <c:v>12.844208949437357</c:v>
                </c:pt>
                <c:pt idx="87">
                  <c:v>13.049583212510838</c:v>
                </c:pt>
                <c:pt idx="88">
                  <c:v>13.236514412841959</c:v>
                </c:pt>
                <c:pt idx="89">
                  <c:v>13.346573866888903</c:v>
                </c:pt>
                <c:pt idx="90">
                  <c:v>13.244961174549903</c:v>
                </c:pt>
                <c:pt idx="91">
                  <c:v>13.04341810475737</c:v>
                </c:pt>
                <c:pt idx="92">
                  <c:v>12.89923566795934</c:v>
                </c:pt>
                <c:pt idx="93">
                  <c:v>13.222341274488883</c:v>
                </c:pt>
                <c:pt idx="94">
                  <c:v>13.365473737226521</c:v>
                </c:pt>
                <c:pt idx="95">
                  <c:v>12.893490458972005</c:v>
                </c:pt>
                <c:pt idx="96">
                  <c:v>12.65574720461691</c:v>
                </c:pt>
                <c:pt idx="97">
                  <c:v>12.7664308368725</c:v>
                </c:pt>
                <c:pt idx="98">
                  <c:v>12.789914720468728</c:v>
                </c:pt>
                <c:pt idx="99">
                  <c:v>13.102914562220914</c:v>
                </c:pt>
                <c:pt idx="100">
                  <c:v>13.315646358470893</c:v>
                </c:pt>
                <c:pt idx="101">
                  <c:v>13.067987537597226</c:v>
                </c:pt>
                <c:pt idx="102">
                  <c:v>13.145173695666523</c:v>
                </c:pt>
                <c:pt idx="103">
                  <c:v>13.141346775665054</c:v>
                </c:pt>
                <c:pt idx="104">
                  <c:v>13.303928129258392</c:v>
                </c:pt>
                <c:pt idx="105">
                  <c:v>13.455517395775601</c:v>
                </c:pt>
                <c:pt idx="106">
                  <c:v>12.998517746749487</c:v>
                </c:pt>
                <c:pt idx="107">
                  <c:v>12.777538416139526</c:v>
                </c:pt>
                <c:pt idx="108">
                  <c:v>12.970702602722307</c:v>
                </c:pt>
                <c:pt idx="109">
                  <c:v>13.350526075850745</c:v>
                </c:pt>
                <c:pt idx="110">
                  <c:v>13.059696012607597</c:v>
                </c:pt>
                <c:pt idx="111">
                  <c:v>13.065650851740253</c:v>
                </c:pt>
                <c:pt idx="112">
                  <c:v>13.903008773029878</c:v>
                </c:pt>
                <c:pt idx="113">
                  <c:v>14.681028850298812</c:v>
                </c:pt>
                <c:pt idx="114">
                  <c:v>15.030493252860643</c:v>
                </c:pt>
                <c:pt idx="115">
                  <c:v>15.094630282047762</c:v>
                </c:pt>
                <c:pt idx="116">
                  <c:v>15.535871363223247</c:v>
                </c:pt>
                <c:pt idx="117">
                  <c:v>15.982959904272631</c:v>
                </c:pt>
                <c:pt idx="118">
                  <c:v>16.509787957897583</c:v>
                </c:pt>
                <c:pt idx="119">
                  <c:v>16.995472958766587</c:v>
                </c:pt>
                <c:pt idx="120">
                  <c:v>17.080128780884525</c:v>
                </c:pt>
                <c:pt idx="121">
                  <c:v>17.343632119783745</c:v>
                </c:pt>
                <c:pt idx="122">
                  <c:v>17.928706092726753</c:v>
                </c:pt>
                <c:pt idx="123">
                  <c:v>18.308829507658881</c:v>
                </c:pt>
                <c:pt idx="124">
                  <c:v>18.492540989229838</c:v>
                </c:pt>
                <c:pt idx="125">
                  <c:v>19.314600420391621</c:v>
                </c:pt>
                <c:pt idx="126">
                  <c:v>19.81575001208623</c:v>
                </c:pt>
                <c:pt idx="127">
                  <c:v>19.417877360554623</c:v>
                </c:pt>
                <c:pt idx="128">
                  <c:v>19.1849023911141</c:v>
                </c:pt>
                <c:pt idx="129">
                  <c:v>19.565820716923788</c:v>
                </c:pt>
                <c:pt idx="130">
                  <c:v>19.662762124671207</c:v>
                </c:pt>
                <c:pt idx="131">
                  <c:v>19.505903109249726</c:v>
                </c:pt>
                <c:pt idx="132">
                  <c:v>19.412088195822481</c:v>
                </c:pt>
                <c:pt idx="133">
                  <c:v>19.11764637109572</c:v>
                </c:pt>
                <c:pt idx="134">
                  <c:v>19.262062501372597</c:v>
                </c:pt>
                <c:pt idx="135">
                  <c:v>19.593507342494263</c:v>
                </c:pt>
                <c:pt idx="136">
                  <c:v>19.60096013977439</c:v>
                </c:pt>
                <c:pt idx="137">
                  <c:v>19.41058272528808</c:v>
                </c:pt>
                <c:pt idx="138">
                  <c:v>19.6303467000068</c:v>
                </c:pt>
                <c:pt idx="139">
                  <c:v>19.871146082985359</c:v>
                </c:pt>
                <c:pt idx="140">
                  <c:v>19.875941470719752</c:v>
                </c:pt>
                <c:pt idx="141">
                  <c:v>19.878238402754654</c:v>
                </c:pt>
                <c:pt idx="142">
                  <c:v>19.937016347525933</c:v>
                </c:pt>
                <c:pt idx="143">
                  <c:v>20.01193503384917</c:v>
                </c:pt>
                <c:pt idx="144">
                  <c:v>20.047172349495938</c:v>
                </c:pt>
                <c:pt idx="145">
                  <c:v>20.699382098162889</c:v>
                </c:pt>
                <c:pt idx="146">
                  <c:v>21.374610626142395</c:v>
                </c:pt>
                <c:pt idx="147">
                  <c:v>21.52660443281713</c:v>
                </c:pt>
                <c:pt idx="148">
                  <c:v>21.844797145130446</c:v>
                </c:pt>
                <c:pt idx="149">
                  <c:v>22.024457890925515</c:v>
                </c:pt>
                <c:pt idx="150">
                  <c:v>22.4345060295495</c:v>
                </c:pt>
                <c:pt idx="151">
                  <c:v>22.794487573064128</c:v>
                </c:pt>
                <c:pt idx="152">
                  <c:v>23.246003822012682</c:v>
                </c:pt>
                <c:pt idx="153">
                  <c:v>23.981987285828918</c:v>
                </c:pt>
                <c:pt idx="154">
                  <c:v>24.43996488227954</c:v>
                </c:pt>
                <c:pt idx="155">
                  <c:v>24.647728205587125</c:v>
                </c:pt>
                <c:pt idx="156">
                  <c:v>24.724361975692176</c:v>
                </c:pt>
                <c:pt idx="157">
                  <c:v>25.40348508183288</c:v>
                </c:pt>
                <c:pt idx="158">
                  <c:v>25.588466312892177</c:v>
                </c:pt>
                <c:pt idx="159">
                  <c:v>25.836518318395633</c:v>
                </c:pt>
                <c:pt idx="160">
                  <c:v>26.142355811631052</c:v>
                </c:pt>
                <c:pt idx="161">
                  <c:v>25.901790757208175</c:v>
                </c:pt>
                <c:pt idx="162">
                  <c:v>26.163875617388555</c:v>
                </c:pt>
                <c:pt idx="163">
                  <c:v>26.175177399337382</c:v>
                </c:pt>
                <c:pt idx="164">
                  <c:v>25.875242007858645</c:v>
                </c:pt>
                <c:pt idx="165">
                  <c:v>26.044474737915348</c:v>
                </c:pt>
                <c:pt idx="166">
                  <c:v>26.326329008706583</c:v>
                </c:pt>
                <c:pt idx="167">
                  <c:v>26.042161967528752</c:v>
                </c:pt>
                <c:pt idx="168">
                  <c:v>25.78888539032544</c:v>
                </c:pt>
                <c:pt idx="169">
                  <c:v>26.051572253031143</c:v>
                </c:pt>
                <c:pt idx="170">
                  <c:v>25.969792780902736</c:v>
                </c:pt>
                <c:pt idx="171">
                  <c:v>25.414731731102368</c:v>
                </c:pt>
                <c:pt idx="172">
                  <c:v>25.559673762507131</c:v>
                </c:pt>
                <c:pt idx="173">
                  <c:v>25.841808820527802</c:v>
                </c:pt>
                <c:pt idx="174">
                  <c:v>26.149629662437054</c:v>
                </c:pt>
                <c:pt idx="175">
                  <c:v>26.571225787766728</c:v>
                </c:pt>
                <c:pt idx="176">
                  <c:v>26.937030554643663</c:v>
                </c:pt>
                <c:pt idx="177">
                  <c:v>26.998121272270581</c:v>
                </c:pt>
                <c:pt idx="178">
                  <c:v>27.083226789221349</c:v>
                </c:pt>
                <c:pt idx="179">
                  <c:v>27.681340349522248</c:v>
                </c:pt>
                <c:pt idx="180">
                  <c:v>28.196971395974316</c:v>
                </c:pt>
                <c:pt idx="181">
                  <c:v>28.601952747747056</c:v>
                </c:pt>
                <c:pt idx="182">
                  <c:v>28.839727204501624</c:v>
                </c:pt>
                <c:pt idx="183">
                  <c:v>28.867147950150983</c:v>
                </c:pt>
                <c:pt idx="184">
                  <c:v>29.005358348235834</c:v>
                </c:pt>
                <c:pt idx="185">
                  <c:v>29.083046066883927</c:v>
                </c:pt>
                <c:pt idx="186">
                  <c:v>28.90152927669461</c:v>
                </c:pt>
                <c:pt idx="187">
                  <c:v>29.080914607461558</c:v>
                </c:pt>
                <c:pt idx="188">
                  <c:v>29.524170088428566</c:v>
                </c:pt>
                <c:pt idx="189">
                  <c:v>29.318402351515207</c:v>
                </c:pt>
                <c:pt idx="190">
                  <c:v>28.933916564376499</c:v>
                </c:pt>
                <c:pt idx="191">
                  <c:v>29.4842800006811</c:v>
                </c:pt>
                <c:pt idx="192">
                  <c:v>30.036339392962851</c:v>
                </c:pt>
                <c:pt idx="193">
                  <c:v>30.437005990401495</c:v>
                </c:pt>
                <c:pt idx="194">
                  <c:v>30.662497511598563</c:v>
                </c:pt>
                <c:pt idx="195">
                  <c:v>30.844658909286355</c:v>
                </c:pt>
                <c:pt idx="196">
                  <c:v>31.761721269790097</c:v>
                </c:pt>
                <c:pt idx="197">
                  <c:v>32.223118118142132</c:v>
                </c:pt>
                <c:pt idx="198">
                  <c:v>32.170312036339283</c:v>
                </c:pt>
                <c:pt idx="199">
                  <c:v>32.091965053861394</c:v>
                </c:pt>
                <c:pt idx="200">
                  <c:v>32.149112204506189</c:v>
                </c:pt>
                <c:pt idx="201">
                  <c:v>32.481971814076836</c:v>
                </c:pt>
                <c:pt idx="202">
                  <c:v>32.137299216792705</c:v>
                </c:pt>
                <c:pt idx="203">
                  <c:v>31.699254848770067</c:v>
                </c:pt>
                <c:pt idx="204">
                  <c:v>32.192139944162619</c:v>
                </c:pt>
                <c:pt idx="205">
                  <c:v>32.59583641457548</c:v>
                </c:pt>
                <c:pt idx="206">
                  <c:v>32.490594799096201</c:v>
                </c:pt>
                <c:pt idx="207">
                  <c:v>32.571861370957741</c:v>
                </c:pt>
                <c:pt idx="208">
                  <c:v>32.716474726176727</c:v>
                </c:pt>
                <c:pt idx="209">
                  <c:v>33.40005753008019</c:v>
                </c:pt>
                <c:pt idx="210">
                  <c:v>34.048671708005209</c:v>
                </c:pt>
                <c:pt idx="211">
                  <c:v>34.138403104733946</c:v>
                </c:pt>
                <c:pt idx="212">
                  <c:v>34.470387548329221</c:v>
                </c:pt>
                <c:pt idx="213">
                  <c:v>35.030462312900049</c:v>
                </c:pt>
                <c:pt idx="214">
                  <c:v>35.635767729256067</c:v>
                </c:pt>
                <c:pt idx="215">
                  <c:v>35.720487509647967</c:v>
                </c:pt>
                <c:pt idx="216">
                  <c:v>35.456291801296494</c:v>
                </c:pt>
                <c:pt idx="217">
                  <c:v>35.539344326447136</c:v>
                </c:pt>
                <c:pt idx="218">
                  <c:v>35.281772394978766</c:v>
                </c:pt>
                <c:pt idx="219">
                  <c:v>35.048519493083994</c:v>
                </c:pt>
                <c:pt idx="220">
                  <c:v>35.545786101391805</c:v>
                </c:pt>
                <c:pt idx="221">
                  <c:v>35.675678105886114</c:v>
                </c:pt>
                <c:pt idx="222">
                  <c:v>35.596269976073316</c:v>
                </c:pt>
                <c:pt idx="223">
                  <c:v>36.184296273861563</c:v>
                </c:pt>
                <c:pt idx="224">
                  <c:v>36.290846796078917</c:v>
                </c:pt>
                <c:pt idx="225">
                  <c:v>36.53131235485629</c:v>
                </c:pt>
                <c:pt idx="226">
                  <c:v>37.439810751675189</c:v>
                </c:pt>
                <c:pt idx="227">
                  <c:v>37.582060768062931</c:v>
                </c:pt>
                <c:pt idx="228">
                  <c:v>37.417068013155969</c:v>
                </c:pt>
                <c:pt idx="229">
                  <c:v>38.211083480993203</c:v>
                </c:pt>
                <c:pt idx="230">
                  <c:v>38.348165717401777</c:v>
                </c:pt>
                <c:pt idx="231">
                  <c:v>38.245769506992936</c:v>
                </c:pt>
                <c:pt idx="232">
                  <c:v>38.853804396741388</c:v>
                </c:pt>
                <c:pt idx="233">
                  <c:v>38.638756814764392</c:v>
                </c:pt>
                <c:pt idx="234">
                  <c:v>38.57839866105612</c:v>
                </c:pt>
                <c:pt idx="235">
                  <c:v>38.728585991593512</c:v>
                </c:pt>
                <c:pt idx="236">
                  <c:v>38.951660123986379</c:v>
                </c:pt>
                <c:pt idx="237">
                  <c:v>38.981191891843324</c:v>
                </c:pt>
                <c:pt idx="238">
                  <c:v>39.019978742078557</c:v>
                </c:pt>
                <c:pt idx="239">
                  <c:v>39.177831353694451</c:v>
                </c:pt>
                <c:pt idx="240">
                  <c:v>39.150540686537376</c:v>
                </c:pt>
                <c:pt idx="241">
                  <c:v>39.553541840860909</c:v>
                </c:pt>
                <c:pt idx="242">
                  <c:v>40.069573187090924</c:v>
                </c:pt>
                <c:pt idx="243">
                  <c:v>40.4108590080723</c:v>
                </c:pt>
                <c:pt idx="244">
                  <c:v>40.400962534910256</c:v>
                </c:pt>
                <c:pt idx="245">
                  <c:v>40.48805980328062</c:v>
                </c:pt>
                <c:pt idx="246">
                  <c:v>40.192339648942848</c:v>
                </c:pt>
                <c:pt idx="247">
                  <c:v>40.492605743277423</c:v>
                </c:pt>
                <c:pt idx="248">
                  <c:v>41.253449624950342</c:v>
                </c:pt>
                <c:pt idx="249">
                  <c:v>41.564922408294478</c:v>
                </c:pt>
                <c:pt idx="250">
                  <c:v>42.261986522889195</c:v>
                </c:pt>
                <c:pt idx="251">
                  <c:v>42.071916171860686</c:v>
                </c:pt>
                <c:pt idx="252">
                  <c:v>41.899047453811235</c:v>
                </c:pt>
                <c:pt idx="253">
                  <c:v>42.187275737443144</c:v>
                </c:pt>
                <c:pt idx="254">
                  <c:v>42.227979705316891</c:v>
                </c:pt>
                <c:pt idx="255">
                  <c:v>42.177211714428545</c:v>
                </c:pt>
                <c:pt idx="256">
                  <c:v>42.571051988265928</c:v>
                </c:pt>
                <c:pt idx="257">
                  <c:v>43.170177497766637</c:v>
                </c:pt>
                <c:pt idx="258">
                  <c:v>43.328031031914982</c:v>
                </c:pt>
                <c:pt idx="259">
                  <c:v>43.283263019807286</c:v>
                </c:pt>
                <c:pt idx="260">
                  <c:v>43.123873821969617</c:v>
                </c:pt>
                <c:pt idx="261">
                  <c:v>43.357103814478542</c:v>
                </c:pt>
                <c:pt idx="262">
                  <c:v>43.609998189177581</c:v>
                </c:pt>
                <c:pt idx="263">
                  <c:v>43.597376074732807</c:v>
                </c:pt>
                <c:pt idx="264">
                  <c:v>43.911799622489745</c:v>
                </c:pt>
                <c:pt idx="265">
                  <c:v>44.576426907992868</c:v>
                </c:pt>
                <c:pt idx="266">
                  <c:v>45.08014745117827</c:v>
                </c:pt>
                <c:pt idx="267">
                  <c:v>45.031035307656737</c:v>
                </c:pt>
                <c:pt idx="268">
                  <c:v>44.910298678246548</c:v>
                </c:pt>
                <c:pt idx="269">
                  <c:v>45.069172522111167</c:v>
                </c:pt>
                <c:pt idx="270">
                  <c:v>45.370829599386298</c:v>
                </c:pt>
                <c:pt idx="271">
                  <c:v>45.548987346865118</c:v>
                </c:pt>
                <c:pt idx="272">
                  <c:v>45.889541887516785</c:v>
                </c:pt>
                <c:pt idx="273">
                  <c:v>46.059314100436744</c:v>
                </c:pt>
                <c:pt idx="274">
                  <c:v>46.126146998526558</c:v>
                </c:pt>
                <c:pt idx="275">
                  <c:v>46.802095858327874</c:v>
                </c:pt>
                <c:pt idx="276">
                  <c:v>46.946765566749733</c:v>
                </c:pt>
                <c:pt idx="277">
                  <c:v>46.579327524674426</c:v>
                </c:pt>
                <c:pt idx="278">
                  <c:v>46.508008963482958</c:v>
                </c:pt>
                <c:pt idx="279">
                  <c:v>46.871655225482996</c:v>
                </c:pt>
                <c:pt idx="280">
                  <c:v>47.21497638246619</c:v>
                </c:pt>
                <c:pt idx="281">
                  <c:v>47.775399460840802</c:v>
                </c:pt>
                <c:pt idx="282">
                  <c:v>48.121353828508404</c:v>
                </c:pt>
                <c:pt idx="283">
                  <c:v>48.186681088162871</c:v>
                </c:pt>
                <c:pt idx="284">
                  <c:v>48.212295069798387</c:v>
                </c:pt>
                <c:pt idx="285">
                  <c:v>48.077357220882604</c:v>
                </c:pt>
                <c:pt idx="286">
                  <c:v>48.08124417485493</c:v>
                </c:pt>
                <c:pt idx="287">
                  <c:v>48.436052848646668</c:v>
                </c:pt>
                <c:pt idx="288">
                  <c:v>49.086023010245185</c:v>
                </c:pt>
                <c:pt idx="289">
                  <c:v>49.564928126720808</c:v>
                </c:pt>
                <c:pt idx="290">
                  <c:v>49.651643784316832</c:v>
                </c:pt>
                <c:pt idx="291">
                  <c:v>49.580246574676799</c:v>
                </c:pt>
                <c:pt idx="292">
                  <c:v>50.039129491702496</c:v>
                </c:pt>
                <c:pt idx="293">
                  <c:v>50.018894928677604</c:v>
                </c:pt>
                <c:pt idx="294">
                  <c:v>49.536707228186387</c:v>
                </c:pt>
                <c:pt idx="295">
                  <c:v>50.102334848873667</c:v>
                </c:pt>
                <c:pt idx="296">
                  <c:v>50.680558506869367</c:v>
                </c:pt>
                <c:pt idx="297">
                  <c:v>50.679260321984955</c:v>
                </c:pt>
                <c:pt idx="298">
                  <c:v>50.986680216404785</c:v>
                </c:pt>
                <c:pt idx="299">
                  <c:v>51.21671860580382</c:v>
                </c:pt>
                <c:pt idx="300">
                  <c:v>51.384391104098597</c:v>
                </c:pt>
                <c:pt idx="301">
                  <c:v>51.591651670751993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CE-AF48-A532-CD7BC96DEEA7}"/>
            </c:ext>
          </c:extLst>
        </c:ser>
        <c:ser>
          <c:idx val="1"/>
          <c:order val="1"/>
          <c:spPr>
            <a:ln w="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yVal>
            <c:numRef>
              <c:f>'basic signal'!$AA$7:$AA$306</c:f>
              <c:numCache>
                <c:formatCode>0.000000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0.4</c:v>
                </c:pt>
                <c:pt idx="46">
                  <c:v>0.8</c:v>
                </c:pt>
                <c:pt idx="47">
                  <c:v>1.2000000000000002</c:v>
                </c:pt>
                <c:pt idx="48">
                  <c:v>1.6</c:v>
                </c:pt>
                <c:pt idx="49">
                  <c:v>2</c:v>
                </c:pt>
                <c:pt idx="50">
                  <c:v>2.4</c:v>
                </c:pt>
                <c:pt idx="51">
                  <c:v>2.8</c:v>
                </c:pt>
                <c:pt idx="52">
                  <c:v>3.1999999999999997</c:v>
                </c:pt>
                <c:pt idx="53">
                  <c:v>3.5999999999999996</c:v>
                </c:pt>
                <c:pt idx="54">
                  <c:v>3.9999999999999996</c:v>
                </c:pt>
                <c:pt idx="55">
                  <c:v>4.3999999999999995</c:v>
                </c:pt>
                <c:pt idx="56">
                  <c:v>4.8</c:v>
                </c:pt>
                <c:pt idx="57">
                  <c:v>5.2</c:v>
                </c:pt>
                <c:pt idx="58">
                  <c:v>5.6000000000000005</c:v>
                </c:pt>
                <c:pt idx="59">
                  <c:v>6.0000000000000009</c:v>
                </c:pt>
                <c:pt idx="60">
                  <c:v>6.4000000000000012</c:v>
                </c:pt>
                <c:pt idx="61">
                  <c:v>6.8000000000000016</c:v>
                </c:pt>
                <c:pt idx="62">
                  <c:v>7.200000000000002</c:v>
                </c:pt>
                <c:pt idx="63">
                  <c:v>7.6000000000000023</c:v>
                </c:pt>
                <c:pt idx="64">
                  <c:v>8.0000000000000018</c:v>
                </c:pt>
                <c:pt idx="65">
                  <c:v>8.4000000000000021</c:v>
                </c:pt>
                <c:pt idx="66">
                  <c:v>8.8000000000000025</c:v>
                </c:pt>
                <c:pt idx="67">
                  <c:v>9.2000000000000028</c:v>
                </c:pt>
                <c:pt idx="68">
                  <c:v>9.6000000000000032</c:v>
                </c:pt>
                <c:pt idx="69">
                  <c:v>10.000000000000004</c:v>
                </c:pt>
                <c:pt idx="70">
                  <c:v>10.400000000000004</c:v>
                </c:pt>
                <c:pt idx="71">
                  <c:v>10.800000000000004</c:v>
                </c:pt>
                <c:pt idx="72">
                  <c:v>11.200000000000005</c:v>
                </c:pt>
                <c:pt idx="73">
                  <c:v>11.600000000000005</c:v>
                </c:pt>
                <c:pt idx="74">
                  <c:v>12.000000000000005</c:v>
                </c:pt>
                <c:pt idx="75">
                  <c:v>12.400000000000006</c:v>
                </c:pt>
                <c:pt idx="76">
                  <c:v>12.800000000000006</c:v>
                </c:pt>
                <c:pt idx="77">
                  <c:v>12.800000000000006</c:v>
                </c:pt>
                <c:pt idx="78">
                  <c:v>12.800000000000006</c:v>
                </c:pt>
                <c:pt idx="79">
                  <c:v>12.800000000000006</c:v>
                </c:pt>
                <c:pt idx="80">
                  <c:v>12.800000000000006</c:v>
                </c:pt>
                <c:pt idx="81">
                  <c:v>12.800000000000006</c:v>
                </c:pt>
                <c:pt idx="82">
                  <c:v>12.800000000000006</c:v>
                </c:pt>
                <c:pt idx="83">
                  <c:v>12.800000000000006</c:v>
                </c:pt>
                <c:pt idx="84">
                  <c:v>12.800000000000006</c:v>
                </c:pt>
                <c:pt idx="85">
                  <c:v>12.800000000000006</c:v>
                </c:pt>
                <c:pt idx="86">
                  <c:v>12.800000000000006</c:v>
                </c:pt>
                <c:pt idx="87">
                  <c:v>12.800000000000006</c:v>
                </c:pt>
                <c:pt idx="88">
                  <c:v>12.800000000000006</c:v>
                </c:pt>
                <c:pt idx="89">
                  <c:v>12.800000000000006</c:v>
                </c:pt>
                <c:pt idx="90">
                  <c:v>12.800000000000006</c:v>
                </c:pt>
                <c:pt idx="91">
                  <c:v>12.800000000000006</c:v>
                </c:pt>
                <c:pt idx="92">
                  <c:v>12.800000000000006</c:v>
                </c:pt>
                <c:pt idx="93">
                  <c:v>12.800000000000006</c:v>
                </c:pt>
                <c:pt idx="94">
                  <c:v>12.800000000000006</c:v>
                </c:pt>
                <c:pt idx="95">
                  <c:v>12.800000000000006</c:v>
                </c:pt>
                <c:pt idx="96">
                  <c:v>12.800000000000006</c:v>
                </c:pt>
                <c:pt idx="97">
                  <c:v>12.800000000000006</c:v>
                </c:pt>
                <c:pt idx="98">
                  <c:v>12.800000000000006</c:v>
                </c:pt>
                <c:pt idx="99">
                  <c:v>12.800000000000006</c:v>
                </c:pt>
                <c:pt idx="100">
                  <c:v>12.800000000000006</c:v>
                </c:pt>
                <c:pt idx="101">
                  <c:v>12.800000000000006</c:v>
                </c:pt>
                <c:pt idx="102">
                  <c:v>12.800000000000006</c:v>
                </c:pt>
                <c:pt idx="103">
                  <c:v>12.800000000000006</c:v>
                </c:pt>
                <c:pt idx="104">
                  <c:v>12.800000000000006</c:v>
                </c:pt>
                <c:pt idx="105">
                  <c:v>12.800000000000006</c:v>
                </c:pt>
                <c:pt idx="106">
                  <c:v>12.800000000000006</c:v>
                </c:pt>
                <c:pt idx="107">
                  <c:v>12.800000000000006</c:v>
                </c:pt>
                <c:pt idx="108">
                  <c:v>12.800000000000006</c:v>
                </c:pt>
                <c:pt idx="109">
                  <c:v>13.200000000000006</c:v>
                </c:pt>
                <c:pt idx="110">
                  <c:v>13.600000000000007</c:v>
                </c:pt>
                <c:pt idx="111">
                  <c:v>14.000000000000007</c:v>
                </c:pt>
                <c:pt idx="112">
                  <c:v>14.400000000000007</c:v>
                </c:pt>
                <c:pt idx="113">
                  <c:v>14.800000000000008</c:v>
                </c:pt>
                <c:pt idx="114">
                  <c:v>15.200000000000008</c:v>
                </c:pt>
                <c:pt idx="115">
                  <c:v>15.600000000000009</c:v>
                </c:pt>
                <c:pt idx="116">
                  <c:v>16.000000000000007</c:v>
                </c:pt>
                <c:pt idx="117">
                  <c:v>16.400000000000006</c:v>
                </c:pt>
                <c:pt idx="118">
                  <c:v>16.800000000000004</c:v>
                </c:pt>
                <c:pt idx="119">
                  <c:v>17.200000000000003</c:v>
                </c:pt>
                <c:pt idx="120">
                  <c:v>17.600000000000001</c:v>
                </c:pt>
                <c:pt idx="121">
                  <c:v>18</c:v>
                </c:pt>
                <c:pt idx="122">
                  <c:v>18.399999999999999</c:v>
                </c:pt>
                <c:pt idx="123">
                  <c:v>18.799999999999997</c:v>
                </c:pt>
                <c:pt idx="124">
                  <c:v>19.199999999999996</c:v>
                </c:pt>
                <c:pt idx="125">
                  <c:v>19.199999999999996</c:v>
                </c:pt>
                <c:pt idx="126">
                  <c:v>19.199999999999996</c:v>
                </c:pt>
                <c:pt idx="127">
                  <c:v>19.199999999999996</c:v>
                </c:pt>
                <c:pt idx="128">
                  <c:v>19.199999999999996</c:v>
                </c:pt>
                <c:pt idx="129">
                  <c:v>19.199999999999996</c:v>
                </c:pt>
                <c:pt idx="130">
                  <c:v>19.199999999999996</c:v>
                </c:pt>
                <c:pt idx="131">
                  <c:v>19.199999999999996</c:v>
                </c:pt>
                <c:pt idx="132">
                  <c:v>19.199999999999996</c:v>
                </c:pt>
                <c:pt idx="133">
                  <c:v>19.199999999999996</c:v>
                </c:pt>
                <c:pt idx="134">
                  <c:v>19.199999999999996</c:v>
                </c:pt>
                <c:pt idx="135">
                  <c:v>19.199999999999996</c:v>
                </c:pt>
                <c:pt idx="136">
                  <c:v>19.199999999999996</c:v>
                </c:pt>
                <c:pt idx="137">
                  <c:v>19.199999999999996</c:v>
                </c:pt>
                <c:pt idx="138">
                  <c:v>19.199999999999996</c:v>
                </c:pt>
                <c:pt idx="139">
                  <c:v>19.199999999999996</c:v>
                </c:pt>
                <c:pt idx="140">
                  <c:v>19.199999999999996</c:v>
                </c:pt>
                <c:pt idx="141">
                  <c:v>19.599999999999994</c:v>
                </c:pt>
                <c:pt idx="142">
                  <c:v>19.999999999999993</c:v>
                </c:pt>
                <c:pt idx="143">
                  <c:v>20.399999999999991</c:v>
                </c:pt>
                <c:pt idx="144">
                  <c:v>20.79999999999999</c:v>
                </c:pt>
                <c:pt idx="145">
                  <c:v>21.199999999999989</c:v>
                </c:pt>
                <c:pt idx="146">
                  <c:v>21.599999999999987</c:v>
                </c:pt>
                <c:pt idx="147">
                  <c:v>21.999999999999986</c:v>
                </c:pt>
                <c:pt idx="148">
                  <c:v>22.399999999999984</c:v>
                </c:pt>
                <c:pt idx="149">
                  <c:v>22.799999999999983</c:v>
                </c:pt>
                <c:pt idx="150">
                  <c:v>23.199999999999982</c:v>
                </c:pt>
                <c:pt idx="151">
                  <c:v>23.59999999999998</c:v>
                </c:pt>
                <c:pt idx="152">
                  <c:v>23.999999999999979</c:v>
                </c:pt>
                <c:pt idx="153">
                  <c:v>24.399999999999977</c:v>
                </c:pt>
                <c:pt idx="154">
                  <c:v>24.799999999999976</c:v>
                </c:pt>
                <c:pt idx="155">
                  <c:v>25.199999999999974</c:v>
                </c:pt>
                <c:pt idx="156">
                  <c:v>25.599999999999973</c:v>
                </c:pt>
                <c:pt idx="157">
                  <c:v>25.599999999999973</c:v>
                </c:pt>
                <c:pt idx="158">
                  <c:v>25.599999999999973</c:v>
                </c:pt>
                <c:pt idx="159">
                  <c:v>25.599999999999973</c:v>
                </c:pt>
                <c:pt idx="160">
                  <c:v>25.599999999999973</c:v>
                </c:pt>
                <c:pt idx="161">
                  <c:v>25.599999999999973</c:v>
                </c:pt>
                <c:pt idx="162">
                  <c:v>25.599999999999973</c:v>
                </c:pt>
                <c:pt idx="163">
                  <c:v>25.599999999999973</c:v>
                </c:pt>
                <c:pt idx="164">
                  <c:v>25.599999999999973</c:v>
                </c:pt>
                <c:pt idx="165">
                  <c:v>25.599999999999973</c:v>
                </c:pt>
                <c:pt idx="166">
                  <c:v>25.599999999999973</c:v>
                </c:pt>
                <c:pt idx="167">
                  <c:v>25.599999999999973</c:v>
                </c:pt>
                <c:pt idx="168">
                  <c:v>25.599999999999973</c:v>
                </c:pt>
                <c:pt idx="169">
                  <c:v>25.599999999999973</c:v>
                </c:pt>
                <c:pt idx="170">
                  <c:v>25.599999999999973</c:v>
                </c:pt>
                <c:pt idx="171">
                  <c:v>25.599999999999973</c:v>
                </c:pt>
                <c:pt idx="172">
                  <c:v>25.599999999999973</c:v>
                </c:pt>
                <c:pt idx="173">
                  <c:v>25.999999999999972</c:v>
                </c:pt>
                <c:pt idx="174">
                  <c:v>26.39999999999997</c:v>
                </c:pt>
                <c:pt idx="175">
                  <c:v>26.799999999999969</c:v>
                </c:pt>
                <c:pt idx="176">
                  <c:v>27.199999999999967</c:v>
                </c:pt>
                <c:pt idx="177">
                  <c:v>27.599999999999966</c:v>
                </c:pt>
                <c:pt idx="178">
                  <c:v>27.999999999999964</c:v>
                </c:pt>
                <c:pt idx="179">
                  <c:v>28.399999999999963</c:v>
                </c:pt>
                <c:pt idx="180">
                  <c:v>28.799999999999962</c:v>
                </c:pt>
                <c:pt idx="181">
                  <c:v>28.799999999999962</c:v>
                </c:pt>
                <c:pt idx="182">
                  <c:v>28.799999999999962</c:v>
                </c:pt>
                <c:pt idx="183">
                  <c:v>28.799999999999962</c:v>
                </c:pt>
                <c:pt idx="184">
                  <c:v>28.799999999999962</c:v>
                </c:pt>
                <c:pt idx="185">
                  <c:v>28.799999999999962</c:v>
                </c:pt>
                <c:pt idx="186">
                  <c:v>28.799999999999962</c:v>
                </c:pt>
                <c:pt idx="187">
                  <c:v>28.799999999999962</c:v>
                </c:pt>
                <c:pt idx="188">
                  <c:v>28.799999999999962</c:v>
                </c:pt>
                <c:pt idx="189">
                  <c:v>29.19999999999996</c:v>
                </c:pt>
                <c:pt idx="190">
                  <c:v>29.599999999999959</c:v>
                </c:pt>
                <c:pt idx="191">
                  <c:v>29.999999999999957</c:v>
                </c:pt>
                <c:pt idx="192">
                  <c:v>30.399999999999956</c:v>
                </c:pt>
                <c:pt idx="193">
                  <c:v>30.799999999999955</c:v>
                </c:pt>
                <c:pt idx="194">
                  <c:v>31.199999999999953</c:v>
                </c:pt>
                <c:pt idx="195">
                  <c:v>31.599999999999952</c:v>
                </c:pt>
                <c:pt idx="196">
                  <c:v>31.99999999999995</c:v>
                </c:pt>
                <c:pt idx="197">
                  <c:v>31.99999999999995</c:v>
                </c:pt>
                <c:pt idx="198">
                  <c:v>31.99999999999995</c:v>
                </c:pt>
                <c:pt idx="199">
                  <c:v>31.99999999999995</c:v>
                </c:pt>
                <c:pt idx="200">
                  <c:v>31.99999999999995</c:v>
                </c:pt>
                <c:pt idx="201">
                  <c:v>31.99999999999995</c:v>
                </c:pt>
                <c:pt idx="202">
                  <c:v>31.99999999999995</c:v>
                </c:pt>
                <c:pt idx="203">
                  <c:v>31.99999999999995</c:v>
                </c:pt>
                <c:pt idx="204">
                  <c:v>31.99999999999995</c:v>
                </c:pt>
                <c:pt idx="205">
                  <c:v>32.399999999999949</c:v>
                </c:pt>
                <c:pt idx="206">
                  <c:v>32.799999999999947</c:v>
                </c:pt>
                <c:pt idx="207">
                  <c:v>33.199999999999946</c:v>
                </c:pt>
                <c:pt idx="208">
                  <c:v>33.599999999999945</c:v>
                </c:pt>
                <c:pt idx="209">
                  <c:v>33.999999999999943</c:v>
                </c:pt>
                <c:pt idx="210">
                  <c:v>34.399999999999942</c:v>
                </c:pt>
                <c:pt idx="211">
                  <c:v>34.79999999999994</c:v>
                </c:pt>
                <c:pt idx="212">
                  <c:v>35.199999999999939</c:v>
                </c:pt>
                <c:pt idx="213">
                  <c:v>35.199999999999939</c:v>
                </c:pt>
                <c:pt idx="214">
                  <c:v>35.199999999999939</c:v>
                </c:pt>
                <c:pt idx="215">
                  <c:v>35.199999999999939</c:v>
                </c:pt>
                <c:pt idx="216">
                  <c:v>35.199999999999939</c:v>
                </c:pt>
                <c:pt idx="217">
                  <c:v>35.199999999999939</c:v>
                </c:pt>
                <c:pt idx="218">
                  <c:v>35.199999999999939</c:v>
                </c:pt>
                <c:pt idx="219">
                  <c:v>35.199999999999939</c:v>
                </c:pt>
                <c:pt idx="220">
                  <c:v>35.199999999999939</c:v>
                </c:pt>
                <c:pt idx="221">
                  <c:v>35.599999999999937</c:v>
                </c:pt>
                <c:pt idx="222">
                  <c:v>35.999999999999936</c:v>
                </c:pt>
                <c:pt idx="223">
                  <c:v>36.399999999999935</c:v>
                </c:pt>
                <c:pt idx="224">
                  <c:v>36.799999999999933</c:v>
                </c:pt>
                <c:pt idx="225">
                  <c:v>37.199999999999932</c:v>
                </c:pt>
                <c:pt idx="226">
                  <c:v>37.59999999999993</c:v>
                </c:pt>
                <c:pt idx="227">
                  <c:v>37.999999999999929</c:v>
                </c:pt>
                <c:pt idx="228">
                  <c:v>38.399999999999928</c:v>
                </c:pt>
                <c:pt idx="229">
                  <c:v>38.399999999999928</c:v>
                </c:pt>
                <c:pt idx="230">
                  <c:v>38.399999999999928</c:v>
                </c:pt>
                <c:pt idx="231">
                  <c:v>38.399999999999928</c:v>
                </c:pt>
                <c:pt idx="232">
                  <c:v>38.399999999999928</c:v>
                </c:pt>
                <c:pt idx="233">
                  <c:v>38.399999999999928</c:v>
                </c:pt>
                <c:pt idx="234">
                  <c:v>38.399999999999928</c:v>
                </c:pt>
                <c:pt idx="235">
                  <c:v>38.399999999999928</c:v>
                </c:pt>
                <c:pt idx="236">
                  <c:v>38.399999999999928</c:v>
                </c:pt>
                <c:pt idx="237">
                  <c:v>38.799999999999926</c:v>
                </c:pt>
                <c:pt idx="238">
                  <c:v>39.199999999999925</c:v>
                </c:pt>
                <c:pt idx="239">
                  <c:v>39.599999999999923</c:v>
                </c:pt>
                <c:pt idx="240">
                  <c:v>39.999999999999922</c:v>
                </c:pt>
                <c:pt idx="241">
                  <c:v>39.999999999999922</c:v>
                </c:pt>
                <c:pt idx="242">
                  <c:v>39.999999999999922</c:v>
                </c:pt>
                <c:pt idx="243">
                  <c:v>39.999999999999922</c:v>
                </c:pt>
                <c:pt idx="244">
                  <c:v>39.999999999999922</c:v>
                </c:pt>
                <c:pt idx="245">
                  <c:v>40.39999999999992</c:v>
                </c:pt>
                <c:pt idx="246">
                  <c:v>40.799999999999919</c:v>
                </c:pt>
                <c:pt idx="247">
                  <c:v>41.199999999999918</c:v>
                </c:pt>
                <c:pt idx="248">
                  <c:v>41.599999999999916</c:v>
                </c:pt>
                <c:pt idx="249">
                  <c:v>41.599999999999916</c:v>
                </c:pt>
                <c:pt idx="250">
                  <c:v>41.599999999999916</c:v>
                </c:pt>
                <c:pt idx="251">
                  <c:v>41.599999999999916</c:v>
                </c:pt>
                <c:pt idx="252">
                  <c:v>41.599999999999916</c:v>
                </c:pt>
                <c:pt idx="253">
                  <c:v>41.999999999999915</c:v>
                </c:pt>
                <c:pt idx="254">
                  <c:v>42.399999999999913</c:v>
                </c:pt>
                <c:pt idx="255">
                  <c:v>42.799999999999912</c:v>
                </c:pt>
                <c:pt idx="256">
                  <c:v>43.19999999999991</c:v>
                </c:pt>
                <c:pt idx="257">
                  <c:v>43.19999999999991</c:v>
                </c:pt>
                <c:pt idx="258">
                  <c:v>43.19999999999991</c:v>
                </c:pt>
                <c:pt idx="259">
                  <c:v>43.19999999999991</c:v>
                </c:pt>
                <c:pt idx="260">
                  <c:v>43.19999999999991</c:v>
                </c:pt>
                <c:pt idx="261">
                  <c:v>43.599999999999909</c:v>
                </c:pt>
                <c:pt idx="262">
                  <c:v>43.999999999999908</c:v>
                </c:pt>
                <c:pt idx="263">
                  <c:v>44.399999999999906</c:v>
                </c:pt>
                <c:pt idx="264">
                  <c:v>44.799999999999905</c:v>
                </c:pt>
                <c:pt idx="265">
                  <c:v>44.799999999999905</c:v>
                </c:pt>
                <c:pt idx="266">
                  <c:v>44.799999999999905</c:v>
                </c:pt>
                <c:pt idx="267">
                  <c:v>44.799999999999905</c:v>
                </c:pt>
                <c:pt idx="268">
                  <c:v>44.799999999999905</c:v>
                </c:pt>
                <c:pt idx="269">
                  <c:v>45.199999999999903</c:v>
                </c:pt>
                <c:pt idx="270">
                  <c:v>45.599999999999902</c:v>
                </c:pt>
                <c:pt idx="271">
                  <c:v>45.999999999999901</c:v>
                </c:pt>
                <c:pt idx="272">
                  <c:v>46.399999999999899</c:v>
                </c:pt>
                <c:pt idx="273">
                  <c:v>46.399999999999899</c:v>
                </c:pt>
                <c:pt idx="274">
                  <c:v>46.399999999999899</c:v>
                </c:pt>
                <c:pt idx="275">
                  <c:v>46.399999999999899</c:v>
                </c:pt>
                <c:pt idx="276">
                  <c:v>46.399999999999899</c:v>
                </c:pt>
                <c:pt idx="277">
                  <c:v>46.799999999999898</c:v>
                </c:pt>
                <c:pt idx="278">
                  <c:v>47.199999999999896</c:v>
                </c:pt>
                <c:pt idx="279">
                  <c:v>47.599999999999895</c:v>
                </c:pt>
                <c:pt idx="280">
                  <c:v>47.999999999999893</c:v>
                </c:pt>
                <c:pt idx="281">
                  <c:v>47.999999999999893</c:v>
                </c:pt>
                <c:pt idx="282">
                  <c:v>47.999999999999893</c:v>
                </c:pt>
                <c:pt idx="283">
                  <c:v>47.999999999999893</c:v>
                </c:pt>
                <c:pt idx="284">
                  <c:v>47.999999999999893</c:v>
                </c:pt>
                <c:pt idx="285">
                  <c:v>48.399999999999892</c:v>
                </c:pt>
                <c:pt idx="286">
                  <c:v>48.799999999999891</c:v>
                </c:pt>
                <c:pt idx="287">
                  <c:v>49.199999999999889</c:v>
                </c:pt>
                <c:pt idx="288">
                  <c:v>49.599999999999888</c:v>
                </c:pt>
                <c:pt idx="289">
                  <c:v>49.599999999999888</c:v>
                </c:pt>
                <c:pt idx="290">
                  <c:v>49.599999999999888</c:v>
                </c:pt>
                <c:pt idx="291">
                  <c:v>49.599999999999888</c:v>
                </c:pt>
                <c:pt idx="292">
                  <c:v>49.599999999999888</c:v>
                </c:pt>
                <c:pt idx="293">
                  <c:v>49.999999999999886</c:v>
                </c:pt>
                <c:pt idx="294">
                  <c:v>50.399999999999885</c:v>
                </c:pt>
                <c:pt idx="295">
                  <c:v>50.799999999999883</c:v>
                </c:pt>
                <c:pt idx="296">
                  <c:v>51.199999999999882</c:v>
                </c:pt>
                <c:pt idx="297">
                  <c:v>51.199999999999882</c:v>
                </c:pt>
                <c:pt idx="298">
                  <c:v>51.199999999999882</c:v>
                </c:pt>
                <c:pt idx="299">
                  <c:v>51.199999999999882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CE-AF48-A532-CD7BC96DE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398512"/>
        <c:axId val="1097400240"/>
      </c:scatterChart>
      <c:valAx>
        <c:axId val="1097398512"/>
        <c:scaling>
          <c:orientation val="minMax"/>
          <c:max val="300"/>
          <c:min val="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97400240"/>
        <c:crosses val="autoZero"/>
        <c:crossBetween val="midCat"/>
      </c:valAx>
      <c:valAx>
        <c:axId val="1097400240"/>
        <c:scaling>
          <c:orientation val="minMax"/>
          <c:max val="6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9739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'basic signal'!$A$7:$A$306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'basic signal'!$G$7:$G$306</c:f>
              <c:numCache>
                <c:formatCode>0.0000</c:formatCode>
                <c:ptCount val="300"/>
                <c:pt idx="0">
                  <c:v>1.7763568394002505E-15</c:v>
                </c:pt>
                <c:pt idx="1">
                  <c:v>1.7763568394002505E-15</c:v>
                </c:pt>
                <c:pt idx="2">
                  <c:v>1.7763568394002505E-15</c:v>
                </c:pt>
                <c:pt idx="3">
                  <c:v>1.7763568394002505E-15</c:v>
                </c:pt>
                <c:pt idx="4">
                  <c:v>1.7763568394002505E-15</c:v>
                </c:pt>
                <c:pt idx="5">
                  <c:v>1.7763568394002505E-15</c:v>
                </c:pt>
                <c:pt idx="6">
                  <c:v>1.7763568394002505E-15</c:v>
                </c:pt>
                <c:pt idx="7">
                  <c:v>1.7763568394002505E-15</c:v>
                </c:pt>
                <c:pt idx="8">
                  <c:v>1.7763568394002505E-15</c:v>
                </c:pt>
                <c:pt idx="9">
                  <c:v>1.7763568394002505E-15</c:v>
                </c:pt>
                <c:pt idx="10">
                  <c:v>1.7763568394002505E-15</c:v>
                </c:pt>
                <c:pt idx="11">
                  <c:v>1.7763568394002505E-15</c:v>
                </c:pt>
                <c:pt idx="12">
                  <c:v>1.7763568394002505E-15</c:v>
                </c:pt>
                <c:pt idx="13">
                  <c:v>1.7763568394002505E-15</c:v>
                </c:pt>
                <c:pt idx="14">
                  <c:v>1.7763568394002505E-15</c:v>
                </c:pt>
                <c:pt idx="15">
                  <c:v>1.7763568394002505E-15</c:v>
                </c:pt>
                <c:pt idx="16">
                  <c:v>1.7763568394002505E-15</c:v>
                </c:pt>
                <c:pt idx="17">
                  <c:v>1.7763568394002505E-15</c:v>
                </c:pt>
                <c:pt idx="18">
                  <c:v>1.7763568394002505E-15</c:v>
                </c:pt>
                <c:pt idx="19">
                  <c:v>1.7763568394002505E-15</c:v>
                </c:pt>
                <c:pt idx="20">
                  <c:v>1.7763568394002505E-15</c:v>
                </c:pt>
                <c:pt idx="21">
                  <c:v>1.7763568394002505E-15</c:v>
                </c:pt>
                <c:pt idx="22">
                  <c:v>1.7763568394002505E-15</c:v>
                </c:pt>
                <c:pt idx="23">
                  <c:v>1.7763568394002505E-15</c:v>
                </c:pt>
                <c:pt idx="24">
                  <c:v>1.7763568394002505E-15</c:v>
                </c:pt>
                <c:pt idx="25">
                  <c:v>1.7763568394002505E-15</c:v>
                </c:pt>
                <c:pt idx="26">
                  <c:v>1.7763568394002505E-15</c:v>
                </c:pt>
                <c:pt idx="27">
                  <c:v>1.7763568394002505E-15</c:v>
                </c:pt>
                <c:pt idx="28">
                  <c:v>1.7763568394002505E-15</c:v>
                </c:pt>
                <c:pt idx="29">
                  <c:v>1.7763568394002505E-15</c:v>
                </c:pt>
                <c:pt idx="30">
                  <c:v>1.7763568394002505E-15</c:v>
                </c:pt>
                <c:pt idx="31">
                  <c:v>1.7763568394002505E-15</c:v>
                </c:pt>
                <c:pt idx="32">
                  <c:v>1.7763568394002505E-15</c:v>
                </c:pt>
                <c:pt idx="33">
                  <c:v>1.7763568394002505E-15</c:v>
                </c:pt>
                <c:pt idx="34">
                  <c:v>1.7763568394002505E-15</c:v>
                </c:pt>
                <c:pt idx="35">
                  <c:v>1.7763568394002505E-15</c:v>
                </c:pt>
                <c:pt idx="36">
                  <c:v>1.7763568394002505E-15</c:v>
                </c:pt>
                <c:pt idx="37">
                  <c:v>1.7763568394002505E-15</c:v>
                </c:pt>
                <c:pt idx="38">
                  <c:v>1.7763568394002505E-15</c:v>
                </c:pt>
                <c:pt idx="39">
                  <c:v>1.7763568394002505E-15</c:v>
                </c:pt>
                <c:pt idx="40">
                  <c:v>1.7763568394002505E-15</c:v>
                </c:pt>
                <c:pt idx="41">
                  <c:v>1.7763568394002505E-15</c:v>
                </c:pt>
                <c:pt idx="42">
                  <c:v>1.7763568394002505E-15</c:v>
                </c:pt>
                <c:pt idx="43">
                  <c:v>1.7763568394002505E-15</c:v>
                </c:pt>
                <c:pt idx="44">
                  <c:v>1.7763568394002505E-15</c:v>
                </c:pt>
                <c:pt idx="45">
                  <c:v>-0.39937999999999685</c:v>
                </c:pt>
                <c:pt idx="46">
                  <c:v>-0.39751999999999799</c:v>
                </c:pt>
                <c:pt idx="47">
                  <c:v>-0.39627999999999697</c:v>
                </c:pt>
                <c:pt idx="48">
                  <c:v>-0.3950399999999995</c:v>
                </c:pt>
                <c:pt idx="49">
                  <c:v>-0.39317999999999886</c:v>
                </c:pt>
                <c:pt idx="50">
                  <c:v>-0.39193999999999962</c:v>
                </c:pt>
                <c:pt idx="51">
                  <c:v>-0.3906999999999986</c:v>
                </c:pt>
                <c:pt idx="52">
                  <c:v>-0.38883999999999797</c:v>
                </c:pt>
                <c:pt idx="53">
                  <c:v>-0.38759999999999872</c:v>
                </c:pt>
                <c:pt idx="54">
                  <c:v>-0.38635999999999948</c:v>
                </c:pt>
                <c:pt idx="55">
                  <c:v>-0.38449999999999884</c:v>
                </c:pt>
                <c:pt idx="56">
                  <c:v>-0.38325999999999782</c:v>
                </c:pt>
                <c:pt idx="57">
                  <c:v>-0.38201999999999858</c:v>
                </c:pt>
                <c:pt idx="58">
                  <c:v>-0.38015999999999794</c:v>
                </c:pt>
                <c:pt idx="59">
                  <c:v>-0.3789199999999987</c:v>
                </c:pt>
                <c:pt idx="60">
                  <c:v>-0.37767999999999768</c:v>
                </c:pt>
                <c:pt idx="61">
                  <c:v>-0.37643999999999844</c:v>
                </c:pt>
                <c:pt idx="62">
                  <c:v>-0.3745799999999978</c:v>
                </c:pt>
                <c:pt idx="63">
                  <c:v>-0.37333999999999856</c:v>
                </c:pt>
                <c:pt idx="64">
                  <c:v>-0.37209999999999932</c:v>
                </c:pt>
                <c:pt idx="65">
                  <c:v>-0.3708599999999983</c:v>
                </c:pt>
                <c:pt idx="66">
                  <c:v>-0.36899999999999766</c:v>
                </c:pt>
                <c:pt idx="67">
                  <c:v>-0.36775999999999842</c:v>
                </c:pt>
                <c:pt idx="68">
                  <c:v>-0.36651999999999918</c:v>
                </c:pt>
                <c:pt idx="69">
                  <c:v>-0.36527999999999816</c:v>
                </c:pt>
                <c:pt idx="70">
                  <c:v>-0.36341999999999752</c:v>
                </c:pt>
                <c:pt idx="71">
                  <c:v>-0.36217999999999828</c:v>
                </c:pt>
                <c:pt idx="72">
                  <c:v>-0.36094000000000082</c:v>
                </c:pt>
                <c:pt idx="73">
                  <c:v>-0.35969999999999802</c:v>
                </c:pt>
                <c:pt idx="74">
                  <c:v>-0.358459999999997</c:v>
                </c:pt>
                <c:pt idx="75">
                  <c:v>-0.35721999999999954</c:v>
                </c:pt>
                <c:pt idx="76">
                  <c:v>-0.3553599999999989</c:v>
                </c:pt>
                <c:pt idx="77">
                  <c:v>4.4640000000001123E-2</c:v>
                </c:pt>
                <c:pt idx="78">
                  <c:v>4.4640000000001123E-2</c:v>
                </c:pt>
                <c:pt idx="79">
                  <c:v>4.4640000000001123E-2</c:v>
                </c:pt>
                <c:pt idx="80">
                  <c:v>4.4640000000001123E-2</c:v>
                </c:pt>
                <c:pt idx="81">
                  <c:v>4.4019999999999726E-2</c:v>
                </c:pt>
                <c:pt idx="82">
                  <c:v>4.4019999999999726E-2</c:v>
                </c:pt>
                <c:pt idx="83">
                  <c:v>4.4019999999999726E-2</c:v>
                </c:pt>
                <c:pt idx="84">
                  <c:v>4.4019999999999726E-2</c:v>
                </c:pt>
                <c:pt idx="85">
                  <c:v>4.3400000000000105E-2</c:v>
                </c:pt>
                <c:pt idx="86">
                  <c:v>4.3400000000000105E-2</c:v>
                </c:pt>
                <c:pt idx="87">
                  <c:v>4.3400000000000105E-2</c:v>
                </c:pt>
                <c:pt idx="88">
                  <c:v>4.3400000000000105E-2</c:v>
                </c:pt>
                <c:pt idx="89">
                  <c:v>4.2780000000000484E-2</c:v>
                </c:pt>
                <c:pt idx="90">
                  <c:v>4.2780000000000484E-2</c:v>
                </c:pt>
                <c:pt idx="91">
                  <c:v>4.2780000000000484E-2</c:v>
                </c:pt>
                <c:pt idx="92">
                  <c:v>4.216000000000264E-2</c:v>
                </c:pt>
                <c:pt idx="93">
                  <c:v>4.216000000000264E-2</c:v>
                </c:pt>
                <c:pt idx="94">
                  <c:v>4.216000000000264E-2</c:v>
                </c:pt>
                <c:pt idx="95">
                  <c:v>4.216000000000264E-2</c:v>
                </c:pt>
                <c:pt idx="96">
                  <c:v>4.1540000000003019E-2</c:v>
                </c:pt>
                <c:pt idx="97">
                  <c:v>4.1540000000003019E-2</c:v>
                </c:pt>
                <c:pt idx="98">
                  <c:v>4.1540000000003019E-2</c:v>
                </c:pt>
                <c:pt idx="99">
                  <c:v>4.1540000000003019E-2</c:v>
                </c:pt>
                <c:pt idx="100">
                  <c:v>4.0919999999999845E-2</c:v>
                </c:pt>
                <c:pt idx="101">
                  <c:v>4.0919999999999845E-2</c:v>
                </c:pt>
                <c:pt idx="102">
                  <c:v>4.0919999999999845E-2</c:v>
                </c:pt>
                <c:pt idx="103">
                  <c:v>4.0919999999999845E-2</c:v>
                </c:pt>
                <c:pt idx="104">
                  <c:v>4.0300000000002001E-2</c:v>
                </c:pt>
                <c:pt idx="105">
                  <c:v>4.0300000000002001E-2</c:v>
                </c:pt>
                <c:pt idx="106">
                  <c:v>4.0300000000002001E-2</c:v>
                </c:pt>
                <c:pt idx="107">
                  <c:v>4.0300000000002001E-2</c:v>
                </c:pt>
                <c:pt idx="108">
                  <c:v>4.0300000000002001E-2</c:v>
                </c:pt>
                <c:pt idx="109">
                  <c:v>-0.35969999999999802</c:v>
                </c:pt>
                <c:pt idx="110">
                  <c:v>-0.35783999999999738</c:v>
                </c:pt>
                <c:pt idx="111">
                  <c:v>-0.35659999999999992</c:v>
                </c:pt>
                <c:pt idx="112">
                  <c:v>-0.3553599999999989</c:v>
                </c:pt>
                <c:pt idx="113">
                  <c:v>-0.35411999999999966</c:v>
                </c:pt>
                <c:pt idx="114">
                  <c:v>-0.35287999999999864</c:v>
                </c:pt>
                <c:pt idx="115">
                  <c:v>-0.3516399999999994</c:v>
                </c:pt>
                <c:pt idx="116">
                  <c:v>-0.35040000000000016</c:v>
                </c:pt>
                <c:pt idx="117">
                  <c:v>-0.34853999999999952</c:v>
                </c:pt>
                <c:pt idx="118">
                  <c:v>-0.3472999999999985</c:v>
                </c:pt>
                <c:pt idx="119">
                  <c:v>-0.34605999999999926</c:v>
                </c:pt>
                <c:pt idx="120">
                  <c:v>-0.34482000000000002</c:v>
                </c:pt>
                <c:pt idx="121">
                  <c:v>-0.343579999999999</c:v>
                </c:pt>
                <c:pt idx="122">
                  <c:v>-0.34233999999999798</c:v>
                </c:pt>
                <c:pt idx="123">
                  <c:v>-0.34109999999999874</c:v>
                </c:pt>
                <c:pt idx="124">
                  <c:v>-0.33985999999999772</c:v>
                </c:pt>
                <c:pt idx="125">
                  <c:v>6.0760000000000147E-2</c:v>
                </c:pt>
                <c:pt idx="126">
                  <c:v>6.0140000000002303E-2</c:v>
                </c:pt>
                <c:pt idx="127">
                  <c:v>6.0140000000002303E-2</c:v>
                </c:pt>
                <c:pt idx="128">
                  <c:v>6.0140000000002303E-2</c:v>
                </c:pt>
                <c:pt idx="129">
                  <c:v>5.9520000000000906E-2</c:v>
                </c:pt>
                <c:pt idx="130">
                  <c:v>5.9520000000000906E-2</c:v>
                </c:pt>
                <c:pt idx="131">
                  <c:v>5.9520000000000906E-2</c:v>
                </c:pt>
                <c:pt idx="132">
                  <c:v>5.8900000000001285E-2</c:v>
                </c:pt>
                <c:pt idx="133">
                  <c:v>5.8900000000001285E-2</c:v>
                </c:pt>
                <c:pt idx="134">
                  <c:v>5.8900000000001285E-2</c:v>
                </c:pt>
                <c:pt idx="135">
                  <c:v>5.8280000000001664E-2</c:v>
                </c:pt>
                <c:pt idx="136">
                  <c:v>5.8280000000001664E-2</c:v>
                </c:pt>
                <c:pt idx="137">
                  <c:v>5.8280000000001664E-2</c:v>
                </c:pt>
                <c:pt idx="138">
                  <c:v>5.7660000000002043E-2</c:v>
                </c:pt>
                <c:pt idx="139">
                  <c:v>5.7660000000002043E-2</c:v>
                </c:pt>
                <c:pt idx="140">
                  <c:v>5.7660000000002043E-2</c:v>
                </c:pt>
                <c:pt idx="141">
                  <c:v>-0.34233999999999798</c:v>
                </c:pt>
                <c:pt idx="142">
                  <c:v>-0.34109999999999874</c:v>
                </c:pt>
                <c:pt idx="143">
                  <c:v>-0.33985999999999772</c:v>
                </c:pt>
                <c:pt idx="144">
                  <c:v>-0.33799999999999708</c:v>
                </c:pt>
                <c:pt idx="145">
                  <c:v>-0.33675999999999784</c:v>
                </c:pt>
                <c:pt idx="146">
                  <c:v>-0.3355199999999986</c:v>
                </c:pt>
                <c:pt idx="147">
                  <c:v>-0.33427999999999936</c:v>
                </c:pt>
                <c:pt idx="148">
                  <c:v>-0.33303999999999834</c:v>
                </c:pt>
                <c:pt idx="149">
                  <c:v>-0.3317999999999991</c:v>
                </c:pt>
                <c:pt idx="150">
                  <c:v>-0.33055999999999985</c:v>
                </c:pt>
                <c:pt idx="151">
                  <c:v>-0.32931999999999706</c:v>
                </c:pt>
                <c:pt idx="152">
                  <c:v>-0.32807999999999782</c:v>
                </c:pt>
                <c:pt idx="153">
                  <c:v>-0.32683999999999858</c:v>
                </c:pt>
                <c:pt idx="154">
                  <c:v>-0.32559999999999756</c:v>
                </c:pt>
                <c:pt idx="155">
                  <c:v>-0.32497999999999794</c:v>
                </c:pt>
                <c:pt idx="156">
                  <c:v>-0.32373999999999692</c:v>
                </c:pt>
                <c:pt idx="157">
                  <c:v>7.6879999999999171E-2</c:v>
                </c:pt>
                <c:pt idx="158">
                  <c:v>7.6879999999999171E-2</c:v>
                </c:pt>
                <c:pt idx="159">
                  <c:v>7.6260000000003103E-2</c:v>
                </c:pt>
                <c:pt idx="160">
                  <c:v>7.6260000000003103E-2</c:v>
                </c:pt>
                <c:pt idx="161">
                  <c:v>7.5640000000001706E-2</c:v>
                </c:pt>
                <c:pt idx="162">
                  <c:v>7.5640000000001706E-2</c:v>
                </c:pt>
                <c:pt idx="163">
                  <c:v>7.5020000000002085E-2</c:v>
                </c:pt>
                <c:pt idx="164">
                  <c:v>7.5020000000002085E-2</c:v>
                </c:pt>
                <c:pt idx="165">
                  <c:v>7.5020000000002085E-2</c:v>
                </c:pt>
                <c:pt idx="166">
                  <c:v>7.4400000000002464E-2</c:v>
                </c:pt>
                <c:pt idx="167">
                  <c:v>7.4400000000002464E-2</c:v>
                </c:pt>
                <c:pt idx="168">
                  <c:v>7.3780000000001067E-2</c:v>
                </c:pt>
                <c:pt idx="169">
                  <c:v>7.3780000000001067E-2</c:v>
                </c:pt>
                <c:pt idx="170">
                  <c:v>7.3160000000001446E-2</c:v>
                </c:pt>
                <c:pt idx="171">
                  <c:v>7.3160000000001446E-2</c:v>
                </c:pt>
                <c:pt idx="172">
                  <c:v>7.2540000000001825E-2</c:v>
                </c:pt>
                <c:pt idx="173">
                  <c:v>-0.32683999999999858</c:v>
                </c:pt>
                <c:pt idx="174">
                  <c:v>-0.32559999999999756</c:v>
                </c:pt>
                <c:pt idx="175">
                  <c:v>-0.32435999999999832</c:v>
                </c:pt>
                <c:pt idx="176">
                  <c:v>-0.32312000000000085</c:v>
                </c:pt>
                <c:pt idx="177">
                  <c:v>-0.32187999999999806</c:v>
                </c:pt>
                <c:pt idx="178">
                  <c:v>-0.32063999999999704</c:v>
                </c:pt>
                <c:pt idx="179">
                  <c:v>-0.31939999999999957</c:v>
                </c:pt>
                <c:pt idx="180">
                  <c:v>-0.31815999999999678</c:v>
                </c:pt>
                <c:pt idx="181">
                  <c:v>8.1840000000003243E-2</c:v>
                </c:pt>
                <c:pt idx="182">
                  <c:v>8.1840000000003243E-2</c:v>
                </c:pt>
                <c:pt idx="183">
                  <c:v>8.122000000000007E-2</c:v>
                </c:pt>
                <c:pt idx="184">
                  <c:v>8.122000000000007E-2</c:v>
                </c:pt>
                <c:pt idx="185">
                  <c:v>8.0600000000000449E-2</c:v>
                </c:pt>
                <c:pt idx="186">
                  <c:v>8.0600000000000449E-2</c:v>
                </c:pt>
                <c:pt idx="187">
                  <c:v>8.0600000000000449E-2</c:v>
                </c:pt>
                <c:pt idx="188">
                  <c:v>7.9980000000002605E-2</c:v>
                </c:pt>
                <c:pt idx="189">
                  <c:v>-0.31939999999999957</c:v>
                </c:pt>
                <c:pt idx="190">
                  <c:v>-0.31815999999999678</c:v>
                </c:pt>
                <c:pt idx="191">
                  <c:v>-0.31691999999999931</c:v>
                </c:pt>
                <c:pt idx="192">
                  <c:v>-0.31629999999999969</c:v>
                </c:pt>
                <c:pt idx="193">
                  <c:v>-0.31505999999999867</c:v>
                </c:pt>
                <c:pt idx="194">
                  <c:v>-0.31381999999999943</c:v>
                </c:pt>
                <c:pt idx="195">
                  <c:v>-0.31258000000000019</c:v>
                </c:pt>
                <c:pt idx="196">
                  <c:v>-0.31133999999999917</c:v>
                </c:pt>
                <c:pt idx="197">
                  <c:v>8.928000000000047E-2</c:v>
                </c:pt>
                <c:pt idx="198">
                  <c:v>8.8660000000000849E-2</c:v>
                </c:pt>
                <c:pt idx="199">
                  <c:v>8.8660000000000849E-2</c:v>
                </c:pt>
                <c:pt idx="200">
                  <c:v>8.8040000000001228E-2</c:v>
                </c:pt>
                <c:pt idx="201">
                  <c:v>8.8040000000001228E-2</c:v>
                </c:pt>
                <c:pt idx="202">
                  <c:v>8.7419999999999831E-2</c:v>
                </c:pt>
                <c:pt idx="203">
                  <c:v>8.7419999999999831E-2</c:v>
                </c:pt>
                <c:pt idx="204">
                  <c:v>8.6800000000001987E-2</c:v>
                </c:pt>
                <c:pt idx="205">
                  <c:v>-0.31258000000000019</c:v>
                </c:pt>
                <c:pt idx="206">
                  <c:v>-0.31133999999999917</c:v>
                </c:pt>
                <c:pt idx="207">
                  <c:v>-0.31071999999999955</c:v>
                </c:pt>
                <c:pt idx="208">
                  <c:v>-0.30947999999999853</c:v>
                </c:pt>
                <c:pt idx="209">
                  <c:v>-0.30823999999999929</c:v>
                </c:pt>
                <c:pt idx="210">
                  <c:v>-0.30700000000000005</c:v>
                </c:pt>
                <c:pt idx="211">
                  <c:v>-0.30575999999999903</c:v>
                </c:pt>
                <c:pt idx="212">
                  <c:v>-0.30451999999999801</c:v>
                </c:pt>
                <c:pt idx="213">
                  <c:v>9.5480000000002008E-2</c:v>
                </c:pt>
                <c:pt idx="214">
                  <c:v>9.5480000000002008E-2</c:v>
                </c:pt>
                <c:pt idx="215">
                  <c:v>9.486000000000061E-2</c:v>
                </c:pt>
                <c:pt idx="216">
                  <c:v>9.486000000000061E-2</c:v>
                </c:pt>
                <c:pt idx="217">
                  <c:v>9.424000000000099E-2</c:v>
                </c:pt>
                <c:pt idx="218">
                  <c:v>9.3620000000001369E-2</c:v>
                </c:pt>
                <c:pt idx="219">
                  <c:v>9.3620000000001369E-2</c:v>
                </c:pt>
                <c:pt idx="220">
                  <c:v>9.2999999999999972E-2</c:v>
                </c:pt>
                <c:pt idx="221">
                  <c:v>-0.30637999999999865</c:v>
                </c:pt>
                <c:pt idx="222">
                  <c:v>-0.30513999999999941</c:v>
                </c:pt>
                <c:pt idx="223">
                  <c:v>-0.30389999999999839</c:v>
                </c:pt>
                <c:pt idx="224">
                  <c:v>-0.30327999999999877</c:v>
                </c:pt>
                <c:pt idx="225">
                  <c:v>-0.30203999999999775</c:v>
                </c:pt>
                <c:pt idx="226">
                  <c:v>-0.30079999999999851</c:v>
                </c:pt>
                <c:pt idx="227">
                  <c:v>-0.29955999999999927</c:v>
                </c:pt>
                <c:pt idx="228">
                  <c:v>-0.29831999999999825</c:v>
                </c:pt>
                <c:pt idx="229">
                  <c:v>0.10168000000000177</c:v>
                </c:pt>
                <c:pt idx="230">
                  <c:v>0.10168000000000177</c:v>
                </c:pt>
                <c:pt idx="231">
                  <c:v>0.10106000000000215</c:v>
                </c:pt>
                <c:pt idx="232">
                  <c:v>0.10044000000000075</c:v>
                </c:pt>
                <c:pt idx="233">
                  <c:v>0.10044000000000075</c:v>
                </c:pt>
                <c:pt idx="234">
                  <c:v>9.9820000000002906E-2</c:v>
                </c:pt>
                <c:pt idx="235">
                  <c:v>9.9820000000002906E-2</c:v>
                </c:pt>
                <c:pt idx="236">
                  <c:v>9.9200000000001509E-2</c:v>
                </c:pt>
                <c:pt idx="237">
                  <c:v>-0.30017999999999712</c:v>
                </c:pt>
                <c:pt idx="238">
                  <c:v>-0.29955999999999927</c:v>
                </c:pt>
                <c:pt idx="239">
                  <c:v>-0.29831999999999825</c:v>
                </c:pt>
                <c:pt idx="240">
                  <c:v>-0.29707999999999901</c:v>
                </c:pt>
                <c:pt idx="241">
                  <c:v>0.10354000000000063</c:v>
                </c:pt>
                <c:pt idx="242">
                  <c:v>0.10292000000000101</c:v>
                </c:pt>
                <c:pt idx="243">
                  <c:v>0.10230000000000139</c:v>
                </c:pt>
                <c:pt idx="244">
                  <c:v>0.10230000000000139</c:v>
                </c:pt>
                <c:pt idx="245">
                  <c:v>-0.29769999999999863</c:v>
                </c:pt>
                <c:pt idx="246">
                  <c:v>-0.29645999999999939</c:v>
                </c:pt>
                <c:pt idx="247">
                  <c:v>-0.29521999999999837</c:v>
                </c:pt>
                <c:pt idx="248">
                  <c:v>-0.29397999999999913</c:v>
                </c:pt>
                <c:pt idx="249">
                  <c:v>0.10602000000000089</c:v>
                </c:pt>
                <c:pt idx="250">
                  <c:v>0.10602000000000089</c:v>
                </c:pt>
                <c:pt idx="251">
                  <c:v>0.10540000000000127</c:v>
                </c:pt>
                <c:pt idx="252">
                  <c:v>0.10478000000000165</c:v>
                </c:pt>
                <c:pt idx="253">
                  <c:v>-0.29459999999999875</c:v>
                </c:pt>
                <c:pt idx="254">
                  <c:v>-0.29335999999999773</c:v>
                </c:pt>
                <c:pt idx="255">
                  <c:v>-0.29273999999999989</c:v>
                </c:pt>
                <c:pt idx="256">
                  <c:v>-0.29149999999999709</c:v>
                </c:pt>
                <c:pt idx="257">
                  <c:v>0.10912000000000077</c:v>
                </c:pt>
                <c:pt idx="258">
                  <c:v>0.10850000000000293</c:v>
                </c:pt>
                <c:pt idx="259">
                  <c:v>0.10788000000000153</c:v>
                </c:pt>
                <c:pt idx="260">
                  <c:v>0.10788000000000153</c:v>
                </c:pt>
                <c:pt idx="261">
                  <c:v>-0.29211999999999849</c:v>
                </c:pt>
                <c:pt idx="262">
                  <c:v>-0.29087999999999925</c:v>
                </c:pt>
                <c:pt idx="263">
                  <c:v>-0.28963999999999823</c:v>
                </c:pt>
                <c:pt idx="264">
                  <c:v>-0.28839999999999899</c:v>
                </c:pt>
                <c:pt idx="265">
                  <c:v>0.11160000000000103</c:v>
                </c:pt>
                <c:pt idx="266">
                  <c:v>0.11098000000000141</c:v>
                </c:pt>
                <c:pt idx="267">
                  <c:v>0.11098000000000141</c:v>
                </c:pt>
                <c:pt idx="268">
                  <c:v>0.11036000000000179</c:v>
                </c:pt>
                <c:pt idx="269">
                  <c:v>-0.28901999999999861</c:v>
                </c:pt>
                <c:pt idx="270">
                  <c:v>-0.28839999999999899</c:v>
                </c:pt>
                <c:pt idx="271">
                  <c:v>-0.28715999999999797</c:v>
                </c:pt>
                <c:pt idx="272">
                  <c:v>-0.28591999999999695</c:v>
                </c:pt>
                <c:pt idx="273">
                  <c:v>0.11408000000000307</c:v>
                </c:pt>
                <c:pt idx="274">
                  <c:v>0.11408000000000307</c:v>
                </c:pt>
                <c:pt idx="275">
                  <c:v>0.11346000000000167</c:v>
                </c:pt>
                <c:pt idx="276">
                  <c:v>0.11284000000000205</c:v>
                </c:pt>
                <c:pt idx="277">
                  <c:v>-0.28653999999999835</c:v>
                </c:pt>
                <c:pt idx="278">
                  <c:v>-0.28530000000000089</c:v>
                </c:pt>
                <c:pt idx="279">
                  <c:v>-0.28467999999999771</c:v>
                </c:pt>
                <c:pt idx="280">
                  <c:v>-0.28344000000000025</c:v>
                </c:pt>
                <c:pt idx="281">
                  <c:v>0.11655999999999977</c:v>
                </c:pt>
                <c:pt idx="282">
                  <c:v>0.11655999999999977</c:v>
                </c:pt>
                <c:pt idx="283">
                  <c:v>0.11594000000000193</c:v>
                </c:pt>
                <c:pt idx="284">
                  <c:v>0.11532000000000231</c:v>
                </c:pt>
                <c:pt idx="285">
                  <c:v>-0.28405999999999809</c:v>
                </c:pt>
                <c:pt idx="286">
                  <c:v>-0.28281999999999707</c:v>
                </c:pt>
                <c:pt idx="287">
                  <c:v>-0.28219999999999745</c:v>
                </c:pt>
                <c:pt idx="288">
                  <c:v>-0.28095999999999999</c:v>
                </c:pt>
                <c:pt idx="289">
                  <c:v>0.11904000000000003</c:v>
                </c:pt>
                <c:pt idx="290">
                  <c:v>0.11904000000000003</c:v>
                </c:pt>
                <c:pt idx="291">
                  <c:v>0.11842000000000041</c:v>
                </c:pt>
                <c:pt idx="292">
                  <c:v>0.11780000000000257</c:v>
                </c:pt>
                <c:pt idx="293">
                  <c:v>-0.28157999999999961</c:v>
                </c:pt>
                <c:pt idx="294">
                  <c:v>-0.28033999999999681</c:v>
                </c:pt>
                <c:pt idx="295">
                  <c:v>-0.27971999999999897</c:v>
                </c:pt>
                <c:pt idx="296">
                  <c:v>-0.27847999999999973</c:v>
                </c:pt>
                <c:pt idx="297">
                  <c:v>0.12152000000000029</c:v>
                </c:pt>
                <c:pt idx="298">
                  <c:v>0.12152000000000029</c:v>
                </c:pt>
                <c:pt idx="299">
                  <c:v>0.12090000000000067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0D-AB4B-BAFD-7BD3649C83F6}"/>
            </c:ext>
          </c:extLst>
        </c:ser>
        <c:ser>
          <c:idx val="1"/>
          <c:order val="1"/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yVal>
            <c:numRef>
              <c:f>'basic signal'!$S$7:$S$306</c:f>
              <c:numCache>
                <c:formatCode>0.000000</c:formatCode>
                <c:ptCount val="300"/>
                <c:pt idx="0">
                  <c:v>-0.23404349941043881</c:v>
                </c:pt>
                <c:pt idx="1">
                  <c:v>-0.39573956568786822</c:v>
                </c:pt>
                <c:pt idx="2">
                  <c:v>-2.4523232208156394E-2</c:v>
                </c:pt>
                <c:pt idx="3">
                  <c:v>0.28769069655690704</c:v>
                </c:pt>
                <c:pt idx="4">
                  <c:v>-0.19120031793451739</c:v>
                </c:pt>
                <c:pt idx="5">
                  <c:v>2.2444313355525908E-2</c:v>
                </c:pt>
                <c:pt idx="6">
                  <c:v>0.30816145281200463</c:v>
                </c:pt>
                <c:pt idx="7">
                  <c:v>-1.5066922454566978E-2</c:v>
                </c:pt>
                <c:pt idx="8">
                  <c:v>-0.20057342552949192</c:v>
                </c:pt>
                <c:pt idx="9">
                  <c:v>-0.12289147742882164</c:v>
                </c:pt>
                <c:pt idx="10">
                  <c:v>0.40736549475126638</c:v>
                </c:pt>
                <c:pt idx="11">
                  <c:v>0.1808707296246746</c:v>
                </c:pt>
                <c:pt idx="12">
                  <c:v>-0.20456271573690177</c:v>
                </c:pt>
                <c:pt idx="13">
                  <c:v>5.8805280609840194E-2</c:v>
                </c:pt>
                <c:pt idx="14">
                  <c:v>-0.11410504859633452</c:v>
                </c:pt>
                <c:pt idx="15">
                  <c:v>0.11128501468973109</c:v>
                </c:pt>
                <c:pt idx="16">
                  <c:v>-0.24135844653934319</c:v>
                </c:pt>
                <c:pt idx="17">
                  <c:v>-0.21900627991232746</c:v>
                </c:pt>
                <c:pt idx="18">
                  <c:v>0.54266394760126679</c:v>
                </c:pt>
                <c:pt idx="19">
                  <c:v>3.523778046745335E-2</c:v>
                </c:pt>
                <c:pt idx="20">
                  <c:v>-0.26168379804903236</c:v>
                </c:pt>
                <c:pt idx="21">
                  <c:v>0.53946320053069152</c:v>
                </c:pt>
                <c:pt idx="22">
                  <c:v>-0.14001860666335475</c:v>
                </c:pt>
                <c:pt idx="23">
                  <c:v>-0.53162844623049754</c:v>
                </c:pt>
                <c:pt idx="24">
                  <c:v>0.24596383962554705</c:v>
                </c:pt>
                <c:pt idx="25">
                  <c:v>-0.12652454619191464</c:v>
                </c:pt>
                <c:pt idx="26">
                  <c:v>0.12617460111199538</c:v>
                </c:pt>
                <c:pt idx="27">
                  <c:v>0.28260601444510347</c:v>
                </c:pt>
                <c:pt idx="28">
                  <c:v>-0.30040125560895936</c:v>
                </c:pt>
                <c:pt idx="29">
                  <c:v>-9.0278820429229786E-2</c:v>
                </c:pt>
                <c:pt idx="30">
                  <c:v>0.42396578066267071</c:v>
                </c:pt>
                <c:pt idx="31">
                  <c:v>-0.14791533196708065</c:v>
                </c:pt>
                <c:pt idx="32">
                  <c:v>-0.50839199652890521</c:v>
                </c:pt>
                <c:pt idx="33">
                  <c:v>-0.14121512198849234</c:v>
                </c:pt>
                <c:pt idx="34">
                  <c:v>6.2956237925814271E-2</c:v>
                </c:pt>
                <c:pt idx="35">
                  <c:v>0.14993728771634807</c:v>
                </c:pt>
                <c:pt idx="36">
                  <c:v>0.24390839494230276</c:v>
                </c:pt>
                <c:pt idx="37">
                  <c:v>0.10587152192546938</c:v>
                </c:pt>
                <c:pt idx="38">
                  <c:v>-0.11824908758372402</c:v>
                </c:pt>
                <c:pt idx="39">
                  <c:v>-1.2142434939587153E-2</c:v>
                </c:pt>
                <c:pt idx="40">
                  <c:v>3.9173498754215434E-2</c:v>
                </c:pt>
                <c:pt idx="41">
                  <c:v>0.14986897228267046</c:v>
                </c:pt>
                <c:pt idx="42">
                  <c:v>-6.018161836651547E-2</c:v>
                </c:pt>
                <c:pt idx="43">
                  <c:v>4.9373828418816858E-2</c:v>
                </c:pt>
                <c:pt idx="44">
                  <c:v>-0.28555588427935963</c:v>
                </c:pt>
                <c:pt idx="45">
                  <c:v>-0.96929115702889579</c:v>
                </c:pt>
                <c:pt idx="46">
                  <c:v>-0.12218253984735622</c:v>
                </c:pt>
                <c:pt idx="47">
                  <c:v>-5.2773611482762453E-2</c:v>
                </c:pt>
                <c:pt idx="48">
                  <c:v>-0.25617492189863506</c:v>
                </c:pt>
                <c:pt idx="49">
                  <c:v>-8.9198840166260854E-2</c:v>
                </c:pt>
                <c:pt idx="50">
                  <c:v>-0.55122191621568817</c:v>
                </c:pt>
                <c:pt idx="51">
                  <c:v>-0.69504750142989491</c:v>
                </c:pt>
                <c:pt idx="52">
                  <c:v>-0.47879082877863488</c:v>
                </c:pt>
                <c:pt idx="53">
                  <c:v>-0.10960440333626764</c:v>
                </c:pt>
                <c:pt idx="54">
                  <c:v>-0.90455232640948302</c:v>
                </c:pt>
                <c:pt idx="55">
                  <c:v>-0.35854200753492127</c:v>
                </c:pt>
                <c:pt idx="56">
                  <c:v>0.28046640507752391</c:v>
                </c:pt>
                <c:pt idx="57">
                  <c:v>-0.52151074848145917</c:v>
                </c:pt>
                <c:pt idx="58">
                  <c:v>-0.56020907067063819</c:v>
                </c:pt>
                <c:pt idx="59">
                  <c:v>-0.48663182403585359</c:v>
                </c:pt>
                <c:pt idx="60">
                  <c:v>3.662953805052549E-2</c:v>
                </c:pt>
                <c:pt idx="61">
                  <c:v>-0.3548274172244833</c:v>
                </c:pt>
                <c:pt idx="62">
                  <c:v>-0.79024537746438128</c:v>
                </c:pt>
                <c:pt idx="63">
                  <c:v>0.21528863681581908</c:v>
                </c:pt>
                <c:pt idx="64">
                  <c:v>-0.19181199258128678</c:v>
                </c:pt>
                <c:pt idx="65">
                  <c:v>-1.1140883710633189</c:v>
                </c:pt>
                <c:pt idx="66">
                  <c:v>-0.49751559833764036</c:v>
                </c:pt>
                <c:pt idx="67">
                  <c:v>-0.43479078396013027</c:v>
                </c:pt>
                <c:pt idx="68">
                  <c:v>5.716770407010437E-3</c:v>
                </c:pt>
                <c:pt idx="69">
                  <c:v>-7.6653263393105076E-2</c:v>
                </c:pt>
                <c:pt idx="70">
                  <c:v>-0.34575612233444025</c:v>
                </c:pt>
                <c:pt idx="71">
                  <c:v>-0.44094627776925099</c:v>
                </c:pt>
                <c:pt idx="72">
                  <c:v>-0.71802429978320792</c:v>
                </c:pt>
                <c:pt idx="73">
                  <c:v>-0.16509995759249882</c:v>
                </c:pt>
                <c:pt idx="74">
                  <c:v>-0.35953187938554759</c:v>
                </c:pt>
                <c:pt idx="75">
                  <c:v>-0.63748146809664274</c:v>
                </c:pt>
                <c:pt idx="76">
                  <c:v>-0.28455041433066791</c:v>
                </c:pt>
                <c:pt idx="77">
                  <c:v>0.33156057890476348</c:v>
                </c:pt>
                <c:pt idx="78">
                  <c:v>0.15652720677854703</c:v>
                </c:pt>
                <c:pt idx="79">
                  <c:v>-2.9180665127283022E-2</c:v>
                </c:pt>
                <c:pt idx="80">
                  <c:v>3.9761527910097849E-2</c:v>
                </c:pt>
                <c:pt idx="81">
                  <c:v>-0.30041086289992291</c:v>
                </c:pt>
                <c:pt idx="82">
                  <c:v>0.28229638544773578</c:v>
                </c:pt>
                <c:pt idx="83">
                  <c:v>0.37939811779445948</c:v>
                </c:pt>
                <c:pt idx="84">
                  <c:v>-0.28067315407745341</c:v>
                </c:pt>
                <c:pt idx="85">
                  <c:v>-0.16163688165705425</c:v>
                </c:pt>
                <c:pt idx="86">
                  <c:v>-0.14187895220931271</c:v>
                </c:pt>
                <c:pt idx="87">
                  <c:v>-6.5926837445181755E-2</c:v>
                </c:pt>
                <c:pt idx="88">
                  <c:v>0.1460532233514425</c:v>
                </c:pt>
                <c:pt idx="89">
                  <c:v>0.24465727331587045</c:v>
                </c:pt>
                <c:pt idx="90">
                  <c:v>0.18554902919444061</c:v>
                </c:pt>
                <c:pt idx="91">
                  <c:v>-0.28125819212250952</c:v>
                </c:pt>
                <c:pt idx="92">
                  <c:v>-0.10079314450472954</c:v>
                </c:pt>
                <c:pt idx="93">
                  <c:v>0.51303937304829517</c:v>
                </c:pt>
                <c:pt idx="94">
                  <c:v>0.27773093853526665</c:v>
                </c:pt>
                <c:pt idx="95">
                  <c:v>-6.9692533450327609E-2</c:v>
                </c:pt>
                <c:pt idx="96">
                  <c:v>1.6185128003995998E-2</c:v>
                </c:pt>
                <c:pt idx="97">
                  <c:v>-0.27179077740497654</c:v>
                </c:pt>
                <c:pt idx="98">
                  <c:v>-0.17020075127838249</c:v>
                </c:pt>
                <c:pt idx="99">
                  <c:v>0.28832890067008909</c:v>
                </c:pt>
                <c:pt idx="100">
                  <c:v>-3.5329170764437236E-2</c:v>
                </c:pt>
                <c:pt idx="101">
                  <c:v>4.5401382387740448E-2</c:v>
                </c:pt>
                <c:pt idx="102">
                  <c:v>-0.12187933538795657</c:v>
                </c:pt>
                <c:pt idx="103">
                  <c:v>-0.10752071633132362</c:v>
                </c:pt>
                <c:pt idx="104">
                  <c:v>0.4991571239613018</c:v>
                </c:pt>
                <c:pt idx="105">
                  <c:v>0.25880541146300406</c:v>
                </c:pt>
                <c:pt idx="106">
                  <c:v>-0.15485651920104276</c:v>
                </c:pt>
                <c:pt idx="107">
                  <c:v>-0.33874909668494824</c:v>
                </c:pt>
                <c:pt idx="108">
                  <c:v>0.33265108826747342</c:v>
                </c:pt>
                <c:pt idx="109">
                  <c:v>3.1870715933856028E-2</c:v>
                </c:pt>
                <c:pt idx="110">
                  <c:v>-0.79467240409958606</c:v>
                </c:pt>
                <c:pt idx="111">
                  <c:v>-0.73389367008866668</c:v>
                </c:pt>
                <c:pt idx="112">
                  <c:v>-0.30120651729281822</c:v>
                </c:pt>
                <c:pt idx="113">
                  <c:v>-1.6877434126551731E-2</c:v>
                </c:pt>
                <c:pt idx="114">
                  <c:v>-0.39395370351790104</c:v>
                </c:pt>
                <c:pt idx="115">
                  <c:v>-0.39721470346731674</c:v>
                </c:pt>
                <c:pt idx="116">
                  <c:v>-0.4775546346924337</c:v>
                </c:pt>
                <c:pt idx="117">
                  <c:v>-0.43265886354508531</c:v>
                </c:pt>
                <c:pt idx="118">
                  <c:v>-3.04692073863011E-2</c:v>
                </c:pt>
                <c:pt idx="119">
                  <c:v>-0.21131317799381139</c:v>
                </c:pt>
                <c:pt idx="120">
                  <c:v>-0.52946368939362687</c:v>
                </c:pt>
                <c:pt idx="121">
                  <c:v>-0.32339672707731687</c:v>
                </c:pt>
                <c:pt idx="122">
                  <c:v>-0.1259453858318815</c:v>
                </c:pt>
                <c:pt idx="123">
                  <c:v>-0.76373352386268367</c:v>
                </c:pt>
                <c:pt idx="124">
                  <c:v>-0.43513599619351284</c:v>
                </c:pt>
                <c:pt idx="125">
                  <c:v>0.46087723430746458</c:v>
                </c:pt>
                <c:pt idx="126">
                  <c:v>0.2923654239481</c:v>
                </c:pt>
                <c:pt idx="127">
                  <c:v>-0.32135989416435506</c:v>
                </c:pt>
                <c:pt idx="128">
                  <c:v>-3.4442555650622105E-2</c:v>
                </c:pt>
                <c:pt idx="129">
                  <c:v>0.21514449761670892</c:v>
                </c:pt>
                <c:pt idx="130">
                  <c:v>0.15438173287405632</c:v>
                </c:pt>
                <c:pt idx="131">
                  <c:v>0.35121150726504913</c:v>
                </c:pt>
                <c:pt idx="132">
                  <c:v>-8.5541074743496107E-2</c:v>
                </c:pt>
                <c:pt idx="133">
                  <c:v>-0.27374321914549682</c:v>
                </c:pt>
                <c:pt idx="134">
                  <c:v>5.2803275341608322E-2</c:v>
                </c:pt>
                <c:pt idx="135">
                  <c:v>0.24859707248161972</c:v>
                </c:pt>
                <c:pt idx="136">
                  <c:v>-0.16072692342318834</c:v>
                </c:pt>
                <c:pt idx="137">
                  <c:v>-0.18304092418113607</c:v>
                </c:pt>
                <c:pt idx="138">
                  <c:v>5.4810109989969401E-2</c:v>
                </c:pt>
                <c:pt idx="139">
                  <c:v>5.7027595526728196E-2</c:v>
                </c:pt>
                <c:pt idx="140">
                  <c:v>9.0101831936912897E-5</c:v>
                </c:pt>
                <c:pt idx="141">
                  <c:v>-1.3999962332682366E-2</c:v>
                </c:pt>
                <c:pt idx="142">
                  <c:v>2.5032449847534652E-2</c:v>
                </c:pt>
                <c:pt idx="143">
                  <c:v>-0.59132824967143349</c:v>
                </c:pt>
                <c:pt idx="144">
                  <c:v>-0.61449403525993218</c:v>
                </c:pt>
                <c:pt idx="145">
                  <c:v>-8.6967449107698047E-2</c:v>
                </c:pt>
                <c:pt idx="146">
                  <c:v>-0.25394532425563832</c:v>
                </c:pt>
                <c:pt idx="147">
                  <c:v>-0.11179907589338561</c:v>
                </c:pt>
                <c:pt idx="148">
                  <c:v>-0.34479389636104135</c:v>
                </c:pt>
                <c:pt idx="149">
                  <c:v>-0.29307976467758734</c:v>
                </c:pt>
                <c:pt idx="150">
                  <c:v>-0.38349547102610027</c:v>
                </c:pt>
                <c:pt idx="151">
                  <c:v>-0.66430775699080646</c:v>
                </c:pt>
                <c:pt idx="152">
                  <c:v>-0.38637548201129979</c:v>
                </c:pt>
                <c:pt idx="153">
                  <c:v>-0.13394010556622402</c:v>
                </c:pt>
                <c:pt idx="154">
                  <c:v>-5.3803227467907533E-3</c:v>
                </c:pt>
                <c:pt idx="155">
                  <c:v>-0.60451778338874496</c:v>
                </c:pt>
                <c:pt idx="156">
                  <c:v>-0.10818031849250964</c:v>
                </c:pt>
                <c:pt idx="157">
                  <c:v>-0.17528558368693486</c:v>
                </c:pt>
                <c:pt idx="158">
                  <c:v>-0.22676166010928409</c:v>
                </c:pt>
                <c:pt idx="159">
                  <c:v>0.31696781880965674</c:v>
                </c:pt>
                <c:pt idx="160">
                  <c:v>-0.18611901469577929</c:v>
                </c:pt>
                <c:pt idx="161">
                  <c:v>6.6496783654578923E-2</c:v>
                </c:pt>
                <c:pt idx="162">
                  <c:v>0.37739143286841659</c:v>
                </c:pt>
                <c:pt idx="163">
                  <c:v>-9.4624138479225767E-2</c:v>
                </c:pt>
                <c:pt idx="164">
                  <c:v>-0.2063425547895944</c:v>
                </c:pt>
                <c:pt idx="165">
                  <c:v>0.35903587621551364</c:v>
                </c:pt>
                <c:pt idx="166">
                  <c:v>0.32825843167698143</c:v>
                </c:pt>
                <c:pt idx="167">
                  <c:v>-0.18883484308808782</c:v>
                </c:pt>
                <c:pt idx="168">
                  <c:v>0.1570888593061413</c:v>
                </c:pt>
                <c:pt idx="169">
                  <c:v>0.62794739697937441</c:v>
                </c:pt>
                <c:pt idx="170">
                  <c:v>-7.3478631541759251E-2</c:v>
                </c:pt>
                <c:pt idx="171">
                  <c:v>-0.20733134675197154</c:v>
                </c:pt>
                <c:pt idx="172">
                  <c:v>-0.23416325162823901</c:v>
                </c:pt>
                <c:pt idx="173">
                  <c:v>-0.34785632756753104</c:v>
                </c:pt>
                <c:pt idx="174">
                  <c:v>-0.29102569139979051</c:v>
                </c:pt>
                <c:pt idx="175">
                  <c:v>1.6783661366837597E-2</c:v>
                </c:pt>
                <c:pt idx="176">
                  <c:v>-1.069668919486336E-2</c:v>
                </c:pt>
                <c:pt idx="177">
                  <c:v>-0.52138905519845047</c:v>
                </c:pt>
                <c:pt idx="178">
                  <c:v>-0.43640374096570289</c:v>
                </c:pt>
                <c:pt idx="179">
                  <c:v>-0.3251887717585758</c:v>
                </c:pt>
                <c:pt idx="180">
                  <c:v>-0.15750887272568781</c:v>
                </c:pt>
                <c:pt idx="181">
                  <c:v>5.3491538232976872E-2</c:v>
                </c:pt>
                <c:pt idx="182">
                  <c:v>-5.7702779658802501E-2</c:v>
                </c:pt>
                <c:pt idx="183">
                  <c:v>5.4271871241824247E-3</c:v>
                </c:pt>
                <c:pt idx="184">
                  <c:v>0.26182584535723646</c:v>
                </c:pt>
                <c:pt idx="185">
                  <c:v>-9.7671542319780147E-2</c:v>
                </c:pt>
                <c:pt idx="186">
                  <c:v>-0.36179162557335498</c:v>
                </c:pt>
                <c:pt idx="187">
                  <c:v>0.29066784483686131</c:v>
                </c:pt>
                <c:pt idx="188">
                  <c:v>0.46388129260748295</c:v>
                </c:pt>
                <c:pt idx="189">
                  <c:v>-0.4707805310660661</c:v>
                </c:pt>
                <c:pt idx="190">
                  <c:v>-0.47016603943715018</c:v>
                </c:pt>
                <c:pt idx="191">
                  <c:v>-0.31705460468389268</c:v>
                </c:pt>
                <c:pt idx="192">
                  <c:v>-0.1393705047883903</c:v>
                </c:pt>
                <c:pt idx="193">
                  <c:v>-9.8015750316689992E-2</c:v>
                </c:pt>
                <c:pt idx="194">
                  <c:v>-0.83099127265773687</c:v>
                </c:pt>
                <c:pt idx="195">
                  <c:v>-0.37263882423267658</c:v>
                </c:pt>
                <c:pt idx="196">
                  <c:v>0.14121672164845706</c:v>
                </c:pt>
                <c:pt idx="197">
                  <c:v>0.16634432459628154</c:v>
                </c:pt>
                <c:pt idx="198">
                  <c:v>2.8608060920419263E-2</c:v>
                </c:pt>
                <c:pt idx="199">
                  <c:v>-0.24479310752826466</c:v>
                </c:pt>
                <c:pt idx="200">
                  <c:v>0.43672541445424495</c:v>
                </c:pt>
                <c:pt idx="201">
                  <c:v>0.52724376620242874</c:v>
                </c:pt>
                <c:pt idx="202">
                  <c:v>-0.40726158870021406</c:v>
                </c:pt>
                <c:pt idx="203">
                  <c:v>-0.31645756076771192</c:v>
                </c:pt>
                <c:pt idx="204">
                  <c:v>0.19241150489826969</c:v>
                </c:pt>
                <c:pt idx="205">
                  <c:v>5.2424446839072656E-3</c:v>
                </c:pt>
                <c:pt idx="206">
                  <c:v>-5.722838038583692E-2</c:v>
                </c:pt>
                <c:pt idx="207">
                  <c:v>-0.59535065117857577</c:v>
                </c:pt>
                <c:pt idx="208">
                  <c:v>-0.55555245680070264</c:v>
                </c:pt>
                <c:pt idx="209">
                  <c:v>3.8499651321936665E-3</c:v>
                </c:pt>
                <c:pt idx="210">
                  <c:v>-0.23891681095583767</c:v>
                </c:pt>
                <c:pt idx="211">
                  <c:v>-0.46639668442934806</c:v>
                </c:pt>
                <c:pt idx="212">
                  <c:v>-0.50934135803192226</c:v>
                </c:pt>
                <c:pt idx="213">
                  <c:v>1.1063606018131864E-2</c:v>
                </c:pt>
                <c:pt idx="214">
                  <c:v>0.35811587085136093</c:v>
                </c:pt>
                <c:pt idx="215">
                  <c:v>1.2248534826001602E-2</c:v>
                </c:pt>
                <c:pt idx="216">
                  <c:v>0.352167490402784</c:v>
                </c:pt>
                <c:pt idx="217">
                  <c:v>0.32475039615693863</c:v>
                </c:pt>
                <c:pt idx="218">
                  <c:v>-0.40552810470635847</c:v>
                </c:pt>
                <c:pt idx="219">
                  <c:v>-3.4566965880084836E-2</c:v>
                </c:pt>
                <c:pt idx="220">
                  <c:v>0.17058991492688666</c:v>
                </c:pt>
                <c:pt idx="221">
                  <c:v>-0.49580839929530612</c:v>
                </c:pt>
                <c:pt idx="222">
                  <c:v>-9.3096432159124731E-3</c:v>
                </c:pt>
                <c:pt idx="223">
                  <c:v>-0.14570404677583898</c:v>
                </c:pt>
                <c:pt idx="224">
                  <c:v>-0.80933088714789281</c:v>
                </c:pt>
                <c:pt idx="225">
                  <c:v>-4.1689848822366607E-2</c:v>
                </c:pt>
                <c:pt idx="226">
                  <c:v>0.2612878964750599</c:v>
                </c:pt>
                <c:pt idx="227">
                  <c:v>-0.69499628767548105</c:v>
                </c:pt>
                <c:pt idx="228">
                  <c:v>-3.2655369549167687E-2</c:v>
                </c:pt>
                <c:pt idx="229">
                  <c:v>0.19926683109220644</c:v>
                </c:pt>
                <c:pt idx="230">
                  <c:v>-0.50622872104439176</c:v>
                </c:pt>
                <c:pt idx="231">
                  <c:v>0.31656455221536528</c:v>
                </c:pt>
                <c:pt idx="232">
                  <c:v>0.16106580008742399</c:v>
                </c:pt>
                <c:pt idx="233">
                  <c:v>-4.9977505157675066E-2</c:v>
                </c:pt>
                <c:pt idx="234">
                  <c:v>-0.12221670981182406</c:v>
                </c:pt>
                <c:pt idx="235">
                  <c:v>7.1983333552374767E-2</c:v>
                </c:pt>
                <c:pt idx="236">
                  <c:v>5.9497051265581573E-2</c:v>
                </c:pt>
                <c:pt idx="237">
                  <c:v>-5.5859268661484225E-2</c:v>
                </c:pt>
                <c:pt idx="238">
                  <c:v>0.1279636126931728</c:v>
                </c:pt>
                <c:pt idx="239">
                  <c:v>-0.30301806651500396</c:v>
                </c:pt>
                <c:pt idx="240">
                  <c:v>-0.41333217539835793</c:v>
                </c:pt>
                <c:pt idx="241">
                  <c:v>-0.23864020579264705</c:v>
                </c:pt>
                <c:pt idx="242">
                  <c:v>0.11387346648686382</c:v>
                </c:pt>
                <c:pt idx="243">
                  <c:v>1.6001711892163862E-2</c:v>
                </c:pt>
                <c:pt idx="244">
                  <c:v>0.39900788929357628</c:v>
                </c:pt>
                <c:pt idx="245">
                  <c:v>-0.1999598377998171</c:v>
                </c:pt>
                <c:pt idx="246">
                  <c:v>-0.65572542987443039</c:v>
                </c:pt>
                <c:pt idx="247">
                  <c:v>-0.20539048977087274</c:v>
                </c:pt>
                <c:pt idx="248">
                  <c:v>-0.58706783829620146</c:v>
                </c:pt>
                <c:pt idx="249">
                  <c:v>0.29955018071856093</c:v>
                </c:pt>
                <c:pt idx="250">
                  <c:v>0.27907227557377889</c:v>
                </c:pt>
                <c:pt idx="251">
                  <c:v>-0.18201681146978321</c:v>
                </c:pt>
                <c:pt idx="252">
                  <c:v>6.5804142943750032E-2</c:v>
                </c:pt>
                <c:pt idx="253">
                  <c:v>0.15692350247986361</c:v>
                </c:pt>
                <c:pt idx="254">
                  <c:v>-0.28767358268258419</c:v>
                </c:pt>
                <c:pt idx="255">
                  <c:v>-0.49362349198812588</c:v>
                </c:pt>
                <c:pt idx="256">
                  <c:v>-4.8238322137356633E-2</c:v>
                </c:pt>
                <c:pt idx="257">
                  <c:v>0.15258339831495599</c:v>
                </c:pt>
                <c:pt idx="258">
                  <c:v>0.26611420011573961</c:v>
                </c:pt>
                <c:pt idx="259">
                  <c:v>-0.12659720333625415</c:v>
                </c:pt>
                <c:pt idx="260">
                  <c:v>-0.14401863406915258</c:v>
                </c:pt>
                <c:pt idx="261">
                  <c:v>0.12067361400264719</c:v>
                </c:pt>
                <c:pt idx="262">
                  <c:v>-0.2065959231428631</c:v>
                </c:pt>
                <c:pt idx="263">
                  <c:v>-0.55496676523107991</c:v>
                </c:pt>
                <c:pt idx="264">
                  <c:v>-0.3916129821262373</c:v>
                </c:pt>
                <c:pt idx="265">
                  <c:v>0.16153509649398931</c:v>
                </c:pt>
                <c:pt idx="266">
                  <c:v>0.23149526826210767</c:v>
                </c:pt>
                <c:pt idx="267">
                  <c:v>-5.058231131753757E-2</c:v>
                </c:pt>
                <c:pt idx="268">
                  <c:v>-0.19007416915854367</c:v>
                </c:pt>
                <c:pt idx="269">
                  <c:v>-6.7034784576331774E-2</c:v>
                </c:pt>
                <c:pt idx="270">
                  <c:v>-0.2309212172407871</c:v>
                </c:pt>
                <c:pt idx="271">
                  <c:v>-5.7319838096169203E-2</c:v>
                </c:pt>
                <c:pt idx="272">
                  <c:v>4.4137078387430223E-2</c:v>
                </c:pt>
                <c:pt idx="273">
                  <c:v>-0.56246960431247506</c:v>
                </c:pt>
                <c:pt idx="274">
                  <c:v>-2.7560065676202401E-2</c:v>
                </c:pt>
                <c:pt idx="275">
                  <c:v>0.48294109644470506</c:v>
                </c:pt>
                <c:pt idx="276">
                  <c:v>0.18586156534893264</c:v>
                </c:pt>
                <c:pt idx="277">
                  <c:v>-0.25150332689040189</c:v>
                </c:pt>
                <c:pt idx="278">
                  <c:v>-0.22854570721902076</c:v>
                </c:pt>
                <c:pt idx="279">
                  <c:v>-0.44604340637650847</c:v>
                </c:pt>
                <c:pt idx="280">
                  <c:v>-0.22981032387409994</c:v>
                </c:pt>
                <c:pt idx="281">
                  <c:v>5.0509775645342397E-2</c:v>
                </c:pt>
                <c:pt idx="282">
                  <c:v>9.2698462874970272E-2</c:v>
                </c:pt>
                <c:pt idx="283">
                  <c:v>0.24917003698378279</c:v>
                </c:pt>
                <c:pt idx="284">
                  <c:v>0.11030921377123769</c:v>
                </c:pt>
                <c:pt idx="285">
                  <c:v>-0.24183955340518148</c:v>
                </c:pt>
                <c:pt idx="286">
                  <c:v>-0.53501211296130124</c:v>
                </c:pt>
                <c:pt idx="287">
                  <c:v>-0.36077081326725202</c:v>
                </c:pt>
                <c:pt idx="288">
                  <c:v>3.2639597468319077E-2</c:v>
                </c:pt>
                <c:pt idx="289">
                  <c:v>0.19067422963090827</c:v>
                </c:pt>
                <c:pt idx="290">
                  <c:v>-0.34094588823960092</c:v>
                </c:pt>
                <c:pt idx="291">
                  <c:v>0.14029591785673015</c:v>
                </c:pt>
                <c:pt idx="292">
                  <c:v>0.6020682197950521</c:v>
                </c:pt>
                <c:pt idx="293">
                  <c:v>-0.44966318542309258</c:v>
                </c:pt>
                <c:pt idx="294">
                  <c:v>-0.45696018447916709</c:v>
                </c:pt>
                <c:pt idx="295">
                  <c:v>0.12035463677692157</c:v>
                </c:pt>
                <c:pt idx="296">
                  <c:v>-0.18841017994551412</c:v>
                </c:pt>
                <c:pt idx="297">
                  <c:v>-0.1095879122779516</c:v>
                </c:pt>
                <c:pt idx="298">
                  <c:v>-4.6613239758118041E-2</c:v>
                </c:pt>
                <c:pt idx="299">
                  <c:v>-8.499280488975923E-2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0D-AB4B-BAFD-7BD3649C8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665087"/>
        <c:axId val="1847587887"/>
      </c:scatterChart>
      <c:valAx>
        <c:axId val="1841665087"/>
        <c:scaling>
          <c:orientation val="minMax"/>
          <c:max val="300"/>
        </c:scaling>
        <c:delete val="1"/>
        <c:axPos val="b"/>
        <c:numFmt formatCode="General" sourceLinked="1"/>
        <c:majorTickMark val="none"/>
        <c:minorTickMark val="none"/>
        <c:tickLblPos val="nextTo"/>
        <c:crossAx val="1847587887"/>
        <c:crosses val="autoZero"/>
        <c:crossBetween val="midCat"/>
        <c:majorUnit val="60"/>
      </c:valAx>
      <c:valAx>
        <c:axId val="1847587887"/>
        <c:scaling>
          <c:orientation val="minMax"/>
          <c:max val="0.6"/>
          <c:min val="-1.2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84166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'basic signal'!$A$7:$A$306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'basic signal'!$I$7:$I$306</c:f>
              <c:numCache>
                <c:formatCode>0.0000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-0.4</c:v>
                </c:pt>
                <c:pt idx="46">
                  <c:v>-0.4</c:v>
                </c:pt>
                <c:pt idx="47">
                  <c:v>-0.4</c:v>
                </c:pt>
                <c:pt idx="48">
                  <c:v>-0.4</c:v>
                </c:pt>
                <c:pt idx="49">
                  <c:v>-0.4</c:v>
                </c:pt>
                <c:pt idx="50">
                  <c:v>-0.4</c:v>
                </c:pt>
                <c:pt idx="51">
                  <c:v>-0.4</c:v>
                </c:pt>
                <c:pt idx="52">
                  <c:v>-0.4</c:v>
                </c:pt>
                <c:pt idx="53">
                  <c:v>-0.4</c:v>
                </c:pt>
                <c:pt idx="54">
                  <c:v>-0.4</c:v>
                </c:pt>
                <c:pt idx="55">
                  <c:v>-0.4</c:v>
                </c:pt>
                <c:pt idx="56">
                  <c:v>-0.4</c:v>
                </c:pt>
                <c:pt idx="57">
                  <c:v>-0.4</c:v>
                </c:pt>
                <c:pt idx="58">
                  <c:v>-0.4</c:v>
                </c:pt>
                <c:pt idx="59">
                  <c:v>-0.4</c:v>
                </c:pt>
                <c:pt idx="60">
                  <c:v>-0.4</c:v>
                </c:pt>
                <c:pt idx="61">
                  <c:v>-0.4</c:v>
                </c:pt>
                <c:pt idx="62">
                  <c:v>-0.4</c:v>
                </c:pt>
                <c:pt idx="63">
                  <c:v>-0.4</c:v>
                </c:pt>
                <c:pt idx="64">
                  <c:v>-0.4</c:v>
                </c:pt>
                <c:pt idx="65">
                  <c:v>-0.4</c:v>
                </c:pt>
                <c:pt idx="66">
                  <c:v>-0.4</c:v>
                </c:pt>
                <c:pt idx="67">
                  <c:v>-0.4</c:v>
                </c:pt>
                <c:pt idx="68">
                  <c:v>-0.4</c:v>
                </c:pt>
                <c:pt idx="69">
                  <c:v>-0.4</c:v>
                </c:pt>
                <c:pt idx="70">
                  <c:v>-0.4</c:v>
                </c:pt>
                <c:pt idx="71">
                  <c:v>-0.4</c:v>
                </c:pt>
                <c:pt idx="72">
                  <c:v>-0.4</c:v>
                </c:pt>
                <c:pt idx="73">
                  <c:v>-0.4</c:v>
                </c:pt>
                <c:pt idx="74">
                  <c:v>-0.4</c:v>
                </c:pt>
                <c:pt idx="75">
                  <c:v>-0.4</c:v>
                </c:pt>
                <c:pt idx="76">
                  <c:v>-0.4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-0.4</c:v>
                </c:pt>
                <c:pt idx="110">
                  <c:v>-0.4</c:v>
                </c:pt>
                <c:pt idx="111">
                  <c:v>-0.4</c:v>
                </c:pt>
                <c:pt idx="112">
                  <c:v>-0.4</c:v>
                </c:pt>
                <c:pt idx="113">
                  <c:v>-0.4</c:v>
                </c:pt>
                <c:pt idx="114">
                  <c:v>-0.4</c:v>
                </c:pt>
                <c:pt idx="115">
                  <c:v>-0.4</c:v>
                </c:pt>
                <c:pt idx="116">
                  <c:v>-0.4</c:v>
                </c:pt>
                <c:pt idx="117">
                  <c:v>-0.4</c:v>
                </c:pt>
                <c:pt idx="118">
                  <c:v>-0.4</c:v>
                </c:pt>
                <c:pt idx="119">
                  <c:v>-0.4</c:v>
                </c:pt>
                <c:pt idx="120">
                  <c:v>-0.4</c:v>
                </c:pt>
                <c:pt idx="121">
                  <c:v>-0.4</c:v>
                </c:pt>
                <c:pt idx="122">
                  <c:v>-0.4</c:v>
                </c:pt>
                <c:pt idx="123">
                  <c:v>-0.4</c:v>
                </c:pt>
                <c:pt idx="124">
                  <c:v>-0.4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-0.4</c:v>
                </c:pt>
                <c:pt idx="142">
                  <c:v>-0.4</c:v>
                </c:pt>
                <c:pt idx="143">
                  <c:v>-0.4</c:v>
                </c:pt>
                <c:pt idx="144">
                  <c:v>-0.4</c:v>
                </c:pt>
                <c:pt idx="145">
                  <c:v>-0.4</c:v>
                </c:pt>
                <c:pt idx="146">
                  <c:v>-0.4</c:v>
                </c:pt>
                <c:pt idx="147">
                  <c:v>-0.4</c:v>
                </c:pt>
                <c:pt idx="148">
                  <c:v>-0.4</c:v>
                </c:pt>
                <c:pt idx="149">
                  <c:v>-0.4</c:v>
                </c:pt>
                <c:pt idx="150">
                  <c:v>-0.4</c:v>
                </c:pt>
                <c:pt idx="151">
                  <c:v>-0.4</c:v>
                </c:pt>
                <c:pt idx="152">
                  <c:v>-0.4</c:v>
                </c:pt>
                <c:pt idx="153">
                  <c:v>-0.4</c:v>
                </c:pt>
                <c:pt idx="154">
                  <c:v>-0.4</c:v>
                </c:pt>
                <c:pt idx="155">
                  <c:v>-0.4</c:v>
                </c:pt>
                <c:pt idx="156">
                  <c:v>-0.4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-0.4</c:v>
                </c:pt>
                <c:pt idx="174">
                  <c:v>-0.4</c:v>
                </c:pt>
                <c:pt idx="175">
                  <c:v>-0.4</c:v>
                </c:pt>
                <c:pt idx="176">
                  <c:v>-0.4</c:v>
                </c:pt>
                <c:pt idx="177">
                  <c:v>-0.4</c:v>
                </c:pt>
                <c:pt idx="178">
                  <c:v>-0.4</c:v>
                </c:pt>
                <c:pt idx="179">
                  <c:v>-0.4</c:v>
                </c:pt>
                <c:pt idx="180">
                  <c:v>-0.4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-0.4</c:v>
                </c:pt>
                <c:pt idx="190">
                  <c:v>-0.4</c:v>
                </c:pt>
                <c:pt idx="191">
                  <c:v>-0.4</c:v>
                </c:pt>
                <c:pt idx="192">
                  <c:v>-0.4</c:v>
                </c:pt>
                <c:pt idx="193">
                  <c:v>-0.4</c:v>
                </c:pt>
                <c:pt idx="194">
                  <c:v>-0.4</c:v>
                </c:pt>
                <c:pt idx="195">
                  <c:v>-0.4</c:v>
                </c:pt>
                <c:pt idx="196">
                  <c:v>-0.4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-0.4</c:v>
                </c:pt>
                <c:pt idx="206">
                  <c:v>-0.4</c:v>
                </c:pt>
                <c:pt idx="207">
                  <c:v>-0.4</c:v>
                </c:pt>
                <c:pt idx="208">
                  <c:v>-0.4</c:v>
                </c:pt>
                <c:pt idx="209">
                  <c:v>-0.4</c:v>
                </c:pt>
                <c:pt idx="210">
                  <c:v>-0.4</c:v>
                </c:pt>
                <c:pt idx="211">
                  <c:v>-0.4</c:v>
                </c:pt>
                <c:pt idx="212">
                  <c:v>-0.4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-0.4</c:v>
                </c:pt>
                <c:pt idx="222">
                  <c:v>-0.4</c:v>
                </c:pt>
                <c:pt idx="223">
                  <c:v>-0.4</c:v>
                </c:pt>
                <c:pt idx="224">
                  <c:v>-0.4</c:v>
                </c:pt>
                <c:pt idx="225">
                  <c:v>-0.4</c:v>
                </c:pt>
                <c:pt idx="226">
                  <c:v>-0.4</c:v>
                </c:pt>
                <c:pt idx="227">
                  <c:v>-0.4</c:v>
                </c:pt>
                <c:pt idx="228">
                  <c:v>-0.4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-0.4</c:v>
                </c:pt>
                <c:pt idx="238">
                  <c:v>-0.4</c:v>
                </c:pt>
                <c:pt idx="239">
                  <c:v>-0.4</c:v>
                </c:pt>
                <c:pt idx="240">
                  <c:v>-0.4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-0.4</c:v>
                </c:pt>
                <c:pt idx="246">
                  <c:v>-0.4</c:v>
                </c:pt>
                <c:pt idx="247">
                  <c:v>-0.4</c:v>
                </c:pt>
                <c:pt idx="248">
                  <c:v>-0.4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-0.4</c:v>
                </c:pt>
                <c:pt idx="254">
                  <c:v>-0.4</c:v>
                </c:pt>
                <c:pt idx="255">
                  <c:v>-0.4</c:v>
                </c:pt>
                <c:pt idx="256">
                  <c:v>-0.4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-0.4</c:v>
                </c:pt>
                <c:pt idx="262">
                  <c:v>-0.4</c:v>
                </c:pt>
                <c:pt idx="263">
                  <c:v>-0.4</c:v>
                </c:pt>
                <c:pt idx="264">
                  <c:v>-0.4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-0.4</c:v>
                </c:pt>
                <c:pt idx="270">
                  <c:v>-0.4</c:v>
                </c:pt>
                <c:pt idx="271">
                  <c:v>-0.4</c:v>
                </c:pt>
                <c:pt idx="272">
                  <c:v>-0.4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-0.4</c:v>
                </c:pt>
                <c:pt idx="278">
                  <c:v>-0.4</c:v>
                </c:pt>
                <c:pt idx="279">
                  <c:v>-0.4</c:v>
                </c:pt>
                <c:pt idx="280">
                  <c:v>-0.4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-0.4</c:v>
                </c:pt>
                <c:pt idx="286">
                  <c:v>-0.4</c:v>
                </c:pt>
                <c:pt idx="287">
                  <c:v>-0.4</c:v>
                </c:pt>
                <c:pt idx="288">
                  <c:v>-0.4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-0.4</c:v>
                </c:pt>
                <c:pt idx="294">
                  <c:v>-0.4</c:v>
                </c:pt>
                <c:pt idx="295">
                  <c:v>-0.4</c:v>
                </c:pt>
                <c:pt idx="296">
                  <c:v>-0.4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F5-DF40-B027-1985485E0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665087"/>
        <c:axId val="1847587887"/>
      </c:scatterChart>
      <c:valAx>
        <c:axId val="1841665087"/>
        <c:scaling>
          <c:orientation val="minMax"/>
          <c:max val="300"/>
        </c:scaling>
        <c:delete val="1"/>
        <c:axPos val="b"/>
        <c:numFmt formatCode="General" sourceLinked="1"/>
        <c:majorTickMark val="none"/>
        <c:minorTickMark val="none"/>
        <c:tickLblPos val="nextTo"/>
        <c:crossAx val="1847587887"/>
        <c:crosses val="autoZero"/>
        <c:crossBetween val="midCat"/>
        <c:majorUnit val="60"/>
      </c:valAx>
      <c:valAx>
        <c:axId val="1847587887"/>
        <c:scaling>
          <c:orientation val="minMax"/>
          <c:max val="1.2"/>
          <c:min val="-0.6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84166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'moving average'!$J$7:$J$306</c:f>
              <c:numCache>
                <c:formatCode>0.000000</c:formatCode>
                <c:ptCount val="300"/>
                <c:pt idx="0">
                  <c:v>0</c:v>
                </c:pt>
                <c:pt idx="1">
                  <c:v>-0.18325482215283984</c:v>
                </c:pt>
                <c:pt idx="2">
                  <c:v>0.10345612837826269</c:v>
                </c:pt>
                <c:pt idx="3">
                  <c:v>0</c:v>
                </c:pt>
                <c:pt idx="4">
                  <c:v>0</c:v>
                </c:pt>
                <c:pt idx="5">
                  <c:v>-6.2034603827528061E-2</c:v>
                </c:pt>
                <c:pt idx="6">
                  <c:v>-5.0202942393470153E-2</c:v>
                </c:pt>
                <c:pt idx="7">
                  <c:v>0</c:v>
                </c:pt>
                <c:pt idx="8">
                  <c:v>0</c:v>
                </c:pt>
                <c:pt idx="9">
                  <c:v>8.6641286676018753E-2</c:v>
                </c:pt>
                <c:pt idx="10">
                  <c:v>0</c:v>
                </c:pt>
                <c:pt idx="11">
                  <c:v>-0.11882062008989593</c:v>
                </c:pt>
                <c:pt idx="12">
                  <c:v>0</c:v>
                </c:pt>
                <c:pt idx="13">
                  <c:v>0.13177494302435602</c:v>
                </c:pt>
                <c:pt idx="14">
                  <c:v>0</c:v>
                </c:pt>
                <c:pt idx="15">
                  <c:v>0</c:v>
                </c:pt>
                <c:pt idx="16">
                  <c:v>-2.4748923927408642E-2</c:v>
                </c:pt>
                <c:pt idx="17">
                  <c:v>0</c:v>
                </c:pt>
                <c:pt idx="18">
                  <c:v>-0.11589453032367757</c:v>
                </c:pt>
                <c:pt idx="19">
                  <c:v>-2.5060427974614718E-2</c:v>
                </c:pt>
                <c:pt idx="20">
                  <c:v>-5.6677015309650317E-2</c:v>
                </c:pt>
                <c:pt idx="21">
                  <c:v>0</c:v>
                </c:pt>
                <c:pt idx="22">
                  <c:v>0.22465839685564093</c:v>
                </c:pt>
                <c:pt idx="23">
                  <c:v>0</c:v>
                </c:pt>
                <c:pt idx="24">
                  <c:v>-0.15728397035540623</c:v>
                </c:pt>
                <c:pt idx="25">
                  <c:v>-2.9311590289264167E-2</c:v>
                </c:pt>
                <c:pt idx="26">
                  <c:v>0</c:v>
                </c:pt>
                <c:pt idx="27">
                  <c:v>0.26658128163628847</c:v>
                </c:pt>
                <c:pt idx="28">
                  <c:v>0</c:v>
                </c:pt>
                <c:pt idx="29">
                  <c:v>-0.11779885708368426</c:v>
                </c:pt>
                <c:pt idx="30">
                  <c:v>0</c:v>
                </c:pt>
                <c:pt idx="31">
                  <c:v>-5.0735188289215007E-2</c:v>
                </c:pt>
                <c:pt idx="32">
                  <c:v>0.1343162472202454</c:v>
                </c:pt>
                <c:pt idx="33">
                  <c:v>-3.9605704924513825E-2</c:v>
                </c:pt>
                <c:pt idx="34">
                  <c:v>0</c:v>
                </c:pt>
                <c:pt idx="35">
                  <c:v>0</c:v>
                </c:pt>
                <c:pt idx="36">
                  <c:v>-0.15443070678867496</c:v>
                </c:pt>
                <c:pt idx="37">
                  <c:v>7.2749535554216149E-2</c:v>
                </c:pt>
                <c:pt idx="38">
                  <c:v>-0.14768680399979583</c:v>
                </c:pt>
                <c:pt idx="39">
                  <c:v>0.14768680399979583</c:v>
                </c:pt>
                <c:pt idx="40">
                  <c:v>8.8105548636114486E-2</c:v>
                </c:pt>
                <c:pt idx="41">
                  <c:v>0</c:v>
                </c:pt>
                <c:pt idx="42">
                  <c:v>-5.32593637701297E-2</c:v>
                </c:pt>
                <c:pt idx="43">
                  <c:v>-8.4366480414528738E-2</c:v>
                </c:pt>
                <c:pt idx="44">
                  <c:v>8.4366480414528738E-2</c:v>
                </c:pt>
                <c:pt idx="45">
                  <c:v>0.3555318974765031</c:v>
                </c:pt>
                <c:pt idx="46">
                  <c:v>0.71284903818610268</c:v>
                </c:pt>
                <c:pt idx="47">
                  <c:v>3.3894546240788463E-2</c:v>
                </c:pt>
                <c:pt idx="48">
                  <c:v>0.34078473963846317</c:v>
                </c:pt>
                <c:pt idx="49">
                  <c:v>0.33638184702865959</c:v>
                </c:pt>
                <c:pt idx="50">
                  <c:v>0.42478514217937069</c:v>
                </c:pt>
                <c:pt idx="51">
                  <c:v>0.28623658416316028</c:v>
                </c:pt>
                <c:pt idx="52">
                  <c:v>0.69324363881593265</c:v>
                </c:pt>
                <c:pt idx="53">
                  <c:v>0.24874950536409232</c:v>
                </c:pt>
                <c:pt idx="54">
                  <c:v>0.33842889199254184</c:v>
                </c:pt>
                <c:pt idx="55">
                  <c:v>0.30530440007567644</c:v>
                </c:pt>
                <c:pt idx="56">
                  <c:v>0.55273116508250464</c:v>
                </c:pt>
                <c:pt idx="57">
                  <c:v>5.9523409726738849E-2</c:v>
                </c:pt>
                <c:pt idx="58">
                  <c:v>0.49802263749796871</c:v>
                </c:pt>
                <c:pt idx="59">
                  <c:v>0.40627321483839407</c:v>
                </c:pt>
                <c:pt idx="60">
                  <c:v>0.24978572070932378</c:v>
                </c:pt>
                <c:pt idx="61">
                  <c:v>0.19119129351847114</c:v>
                </c:pt>
                <c:pt idx="62">
                  <c:v>0.79730592052031857</c:v>
                </c:pt>
                <c:pt idx="63">
                  <c:v>0.16654668762333957</c:v>
                </c:pt>
                <c:pt idx="64">
                  <c:v>0.47273160697070554</c:v>
                </c:pt>
                <c:pt idx="65">
                  <c:v>9.4888865844700951E-2</c:v>
                </c:pt>
                <c:pt idx="66">
                  <c:v>0.76193965268106179</c:v>
                </c:pt>
                <c:pt idx="67">
                  <c:v>0.13266286532977362</c:v>
                </c:pt>
                <c:pt idx="68">
                  <c:v>0.44010083902462299</c:v>
                </c:pt>
                <c:pt idx="69">
                  <c:v>0.50304063840936597</c:v>
                </c:pt>
                <c:pt idx="70">
                  <c:v>0.13181246353969661</c:v>
                </c:pt>
                <c:pt idx="71">
                  <c:v>0.30187660589706095</c:v>
                </c:pt>
                <c:pt idx="72">
                  <c:v>0.88780894466441884</c:v>
                </c:pt>
                <c:pt idx="73">
                  <c:v>0.24381125584241226</c:v>
                </c:pt>
                <c:pt idx="74">
                  <c:v>1.0862974483946465E-3</c:v>
                </c:pt>
                <c:pt idx="75">
                  <c:v>0.48208520520909542</c:v>
                </c:pt>
                <c:pt idx="76">
                  <c:v>0.64377945387680613</c:v>
                </c:pt>
                <c:pt idx="77">
                  <c:v>0</c:v>
                </c:pt>
                <c:pt idx="78">
                  <c:v>0</c:v>
                </c:pt>
                <c:pt idx="79">
                  <c:v>-0.22669056222754205</c:v>
                </c:pt>
                <c:pt idx="80">
                  <c:v>-2.0990806069291944E-2</c:v>
                </c:pt>
                <c:pt idx="81">
                  <c:v>-6.5032153764581005E-2</c:v>
                </c:pt>
                <c:pt idx="82">
                  <c:v>-0.11876427255563703</c:v>
                </c:pt>
                <c:pt idx="83">
                  <c:v>0</c:v>
                </c:pt>
                <c:pt idx="84">
                  <c:v>0</c:v>
                </c:pt>
                <c:pt idx="85">
                  <c:v>5.9208861024460525E-2</c:v>
                </c:pt>
                <c:pt idx="86">
                  <c:v>0</c:v>
                </c:pt>
                <c:pt idx="87">
                  <c:v>9.7971465641290348E-2</c:v>
                </c:pt>
                <c:pt idx="88">
                  <c:v>-0.14379012570690455</c:v>
                </c:pt>
                <c:pt idx="89">
                  <c:v>-0.17916012469387235</c:v>
                </c:pt>
                <c:pt idx="90">
                  <c:v>0</c:v>
                </c:pt>
                <c:pt idx="91">
                  <c:v>-0.11502323148360953</c:v>
                </c:pt>
                <c:pt idx="92">
                  <c:v>0.13469567564231311</c:v>
                </c:pt>
                <c:pt idx="93">
                  <c:v>0</c:v>
                </c:pt>
                <c:pt idx="94">
                  <c:v>8.9973640728731361E-2</c:v>
                </c:pt>
                <c:pt idx="95">
                  <c:v>0</c:v>
                </c:pt>
                <c:pt idx="96">
                  <c:v>-0.33243052667298706</c:v>
                </c:pt>
                <c:pt idx="97">
                  <c:v>0</c:v>
                </c:pt>
                <c:pt idx="98">
                  <c:v>-0.10023720728812512</c:v>
                </c:pt>
                <c:pt idx="99">
                  <c:v>-6.0622325945043694E-2</c:v>
                </c:pt>
                <c:pt idx="100">
                  <c:v>0</c:v>
                </c:pt>
                <c:pt idx="101">
                  <c:v>-0.24616799657774135</c:v>
                </c:pt>
                <c:pt idx="102">
                  <c:v>0</c:v>
                </c:pt>
                <c:pt idx="103">
                  <c:v>-6.4449399532825078E-3</c:v>
                </c:pt>
                <c:pt idx="104">
                  <c:v>0</c:v>
                </c:pt>
                <c:pt idx="105">
                  <c:v>5.1165517742545012E-2</c:v>
                </c:pt>
                <c:pt idx="106">
                  <c:v>0</c:v>
                </c:pt>
                <c:pt idx="107">
                  <c:v>-0.14851099444890489</c:v>
                </c:pt>
                <c:pt idx="108">
                  <c:v>0</c:v>
                </c:pt>
                <c:pt idx="109">
                  <c:v>8.2932054147919487E-2</c:v>
                </c:pt>
                <c:pt idx="110">
                  <c:v>0.54806401361804069</c:v>
                </c:pt>
                <c:pt idx="111">
                  <c:v>0.29823408402271523</c:v>
                </c:pt>
                <c:pt idx="112">
                  <c:v>0.30929468646493452</c:v>
                </c:pt>
                <c:pt idx="113">
                  <c:v>0.48038521431111808</c:v>
                </c:pt>
                <c:pt idx="114">
                  <c:v>5.940526211911408E-2</c:v>
                </c:pt>
                <c:pt idx="115">
                  <c:v>0.43862315566290716</c:v>
                </c:pt>
                <c:pt idx="116">
                  <c:v>0.30224882403188574</c:v>
                </c:pt>
                <c:pt idx="117">
                  <c:v>0.84608956223923093</c:v>
                </c:pt>
                <c:pt idx="118">
                  <c:v>0.17205799027922031</c:v>
                </c:pt>
                <c:pt idx="119">
                  <c:v>5.9005706797667451E-2</c:v>
                </c:pt>
                <c:pt idx="120">
                  <c:v>0.27525803947622823</c:v>
                </c:pt>
                <c:pt idx="121">
                  <c:v>0.19122792205086356</c:v>
                </c:pt>
                <c:pt idx="122">
                  <c:v>0.56618515115296975</c:v>
                </c:pt>
                <c:pt idx="123">
                  <c:v>0.40117266901163789</c:v>
                </c:pt>
                <c:pt idx="124">
                  <c:v>0.2240076090237757</c:v>
                </c:pt>
                <c:pt idx="125">
                  <c:v>0.25851547864312618</c:v>
                </c:pt>
                <c:pt idx="126">
                  <c:v>0</c:v>
                </c:pt>
                <c:pt idx="127">
                  <c:v>-0.14524878545926789</c:v>
                </c:pt>
                <c:pt idx="128">
                  <c:v>-4.8329825204774135E-2</c:v>
                </c:pt>
                <c:pt idx="129">
                  <c:v>4.8329825204774135E-2</c:v>
                </c:pt>
                <c:pt idx="130">
                  <c:v>-0.26461814335653883</c:v>
                </c:pt>
                <c:pt idx="131">
                  <c:v>-0.14336706029419269</c:v>
                </c:pt>
                <c:pt idx="132">
                  <c:v>-1.3616500035636777E-2</c:v>
                </c:pt>
                <c:pt idx="133">
                  <c:v>0</c:v>
                </c:pt>
                <c:pt idx="134">
                  <c:v>4.7940795707923964E-2</c:v>
                </c:pt>
                <c:pt idx="135">
                  <c:v>2.8650837944873289E-2</c:v>
                </c:pt>
                <c:pt idx="136">
                  <c:v>8.2539169092289023E-3</c:v>
                </c:pt>
                <c:pt idx="137">
                  <c:v>1.9689125057053794E-2</c:v>
                </c:pt>
                <c:pt idx="138">
                  <c:v>0</c:v>
                </c:pt>
                <c:pt idx="139">
                  <c:v>-0.21631047270695392</c:v>
                </c:pt>
                <c:pt idx="140">
                  <c:v>-0.17025106497496484</c:v>
                </c:pt>
                <c:pt idx="141">
                  <c:v>0</c:v>
                </c:pt>
                <c:pt idx="142">
                  <c:v>0.50405125222511005</c:v>
                </c:pt>
                <c:pt idx="143">
                  <c:v>1.1238514885473422E-2</c:v>
                </c:pt>
                <c:pt idx="144">
                  <c:v>0.92426136994029884</c:v>
                </c:pt>
                <c:pt idx="145">
                  <c:v>5.9870752532631577E-2</c:v>
                </c:pt>
                <c:pt idx="146">
                  <c:v>5.2249128739296068E-2</c:v>
                </c:pt>
                <c:pt idx="147">
                  <c:v>0.38855248305161516</c:v>
                </c:pt>
                <c:pt idx="148">
                  <c:v>0.71816824131195178</c:v>
                </c:pt>
                <c:pt idx="149">
                  <c:v>0.17174327829760122</c:v>
                </c:pt>
                <c:pt idx="150">
                  <c:v>0.4744232554301428</c:v>
                </c:pt>
                <c:pt idx="151">
                  <c:v>0.45995395913631409</c:v>
                </c:pt>
                <c:pt idx="152">
                  <c:v>9.681201921857574E-2</c:v>
                </c:pt>
                <c:pt idx="153">
                  <c:v>0.28723158940258875</c:v>
                </c:pt>
                <c:pt idx="154">
                  <c:v>0.40630662176135957</c:v>
                </c:pt>
                <c:pt idx="155">
                  <c:v>8.7094959952305609E-2</c:v>
                </c:pt>
                <c:pt idx="156">
                  <c:v>0.34068005479053132</c:v>
                </c:pt>
                <c:pt idx="157">
                  <c:v>5.1247512162306955E-2</c:v>
                </c:pt>
                <c:pt idx="158">
                  <c:v>-5.1247512162306955E-2</c:v>
                </c:pt>
                <c:pt idx="159">
                  <c:v>5.1247512162306955E-2</c:v>
                </c:pt>
                <c:pt idx="160">
                  <c:v>5.6592786315391018E-2</c:v>
                </c:pt>
                <c:pt idx="161">
                  <c:v>7.3355137248859989E-2</c:v>
                </c:pt>
                <c:pt idx="162">
                  <c:v>-7.3355137248859989E-2</c:v>
                </c:pt>
                <c:pt idx="163">
                  <c:v>-0.2482338692872651</c:v>
                </c:pt>
                <c:pt idx="164">
                  <c:v>0</c:v>
                </c:pt>
                <c:pt idx="165">
                  <c:v>-0.30653310912218218</c:v>
                </c:pt>
                <c:pt idx="166">
                  <c:v>-4.680019126848424E-2</c:v>
                </c:pt>
                <c:pt idx="167">
                  <c:v>-0.10935212145673813</c:v>
                </c:pt>
                <c:pt idx="168">
                  <c:v>0</c:v>
                </c:pt>
                <c:pt idx="169">
                  <c:v>-0.20187847558536501</c:v>
                </c:pt>
                <c:pt idx="170">
                  <c:v>0.2800661363805616</c:v>
                </c:pt>
                <c:pt idx="171">
                  <c:v>-0.31621867236593876</c:v>
                </c:pt>
                <c:pt idx="172">
                  <c:v>9.672131538643855E-2</c:v>
                </c:pt>
                <c:pt idx="173">
                  <c:v>0</c:v>
                </c:pt>
                <c:pt idx="174">
                  <c:v>0.38284373755238166</c:v>
                </c:pt>
                <c:pt idx="175">
                  <c:v>0.21920490628146949</c:v>
                </c:pt>
                <c:pt idx="176">
                  <c:v>2.9552070399821488E-2</c:v>
                </c:pt>
                <c:pt idx="177">
                  <c:v>0.85765566432432583</c:v>
                </c:pt>
                <c:pt idx="178">
                  <c:v>0.28678257055945866</c:v>
                </c:pt>
                <c:pt idx="179">
                  <c:v>0.12454933646849069</c:v>
                </c:pt>
                <c:pt idx="180">
                  <c:v>0.30866906898006002</c:v>
                </c:pt>
                <c:pt idx="181">
                  <c:v>1.3942236695208729E-2</c:v>
                </c:pt>
                <c:pt idx="182">
                  <c:v>0</c:v>
                </c:pt>
                <c:pt idx="183">
                  <c:v>-1.5132027891263521E-2</c:v>
                </c:pt>
                <c:pt idx="184">
                  <c:v>-0.30972184538785658</c:v>
                </c:pt>
                <c:pt idx="185">
                  <c:v>0</c:v>
                </c:pt>
                <c:pt idx="186">
                  <c:v>0.11183835418025542</c:v>
                </c:pt>
                <c:pt idx="187">
                  <c:v>0</c:v>
                </c:pt>
                <c:pt idx="188">
                  <c:v>-0.24553980385182422</c:v>
                </c:pt>
                <c:pt idx="189">
                  <c:v>0</c:v>
                </c:pt>
                <c:pt idx="190">
                  <c:v>0.63225989379818759</c:v>
                </c:pt>
                <c:pt idx="191">
                  <c:v>0.12079366530380121</c:v>
                </c:pt>
                <c:pt idx="192">
                  <c:v>0.40106541956687597</c:v>
                </c:pt>
                <c:pt idx="193">
                  <c:v>0.10676133306363489</c:v>
                </c:pt>
                <c:pt idx="194">
                  <c:v>0.31322683107826516</c:v>
                </c:pt>
                <c:pt idx="195">
                  <c:v>0.35147007398168301</c:v>
                </c:pt>
                <c:pt idx="196">
                  <c:v>0.36914535562601419</c:v>
                </c:pt>
                <c:pt idx="197">
                  <c:v>3.284929725109275E-2</c:v>
                </c:pt>
                <c:pt idx="198">
                  <c:v>-3.284929725109275E-2</c:v>
                </c:pt>
                <c:pt idx="199">
                  <c:v>-3.9910997067710743E-2</c:v>
                </c:pt>
                <c:pt idx="200">
                  <c:v>-0.12103481898557703</c:v>
                </c:pt>
                <c:pt idx="201">
                  <c:v>-5.7454884724197117E-2</c:v>
                </c:pt>
                <c:pt idx="202">
                  <c:v>-5.1958258525398749E-3</c:v>
                </c:pt>
                <c:pt idx="203">
                  <c:v>-0.19321363370199224</c:v>
                </c:pt>
                <c:pt idx="204">
                  <c:v>0</c:v>
                </c:pt>
                <c:pt idx="205">
                  <c:v>0.21880739322681719</c:v>
                </c:pt>
                <c:pt idx="206">
                  <c:v>6.3941115339191695E-2</c:v>
                </c:pt>
                <c:pt idx="207">
                  <c:v>0.55042356224831257</c:v>
                </c:pt>
                <c:pt idx="208">
                  <c:v>0.16046575141203287</c:v>
                </c:pt>
                <c:pt idx="209">
                  <c:v>0.53457877031758794</c:v>
                </c:pt>
                <c:pt idx="210">
                  <c:v>0.12109631434720144</c:v>
                </c:pt>
                <c:pt idx="211">
                  <c:v>0.10543753037479274</c:v>
                </c:pt>
                <c:pt idx="212">
                  <c:v>0.53361046442668891</c:v>
                </c:pt>
                <c:pt idx="213">
                  <c:v>0</c:v>
                </c:pt>
                <c:pt idx="214">
                  <c:v>-0.14850427833211935</c:v>
                </c:pt>
                <c:pt idx="215">
                  <c:v>0</c:v>
                </c:pt>
                <c:pt idx="216">
                  <c:v>1.6141784081222767E-2</c:v>
                </c:pt>
                <c:pt idx="217">
                  <c:v>0</c:v>
                </c:pt>
                <c:pt idx="218">
                  <c:v>-0.21568969246820691</c:v>
                </c:pt>
                <c:pt idx="219">
                  <c:v>-0.1797556566352681</c:v>
                </c:pt>
                <c:pt idx="220">
                  <c:v>-9.0788796357644669E-2</c:v>
                </c:pt>
                <c:pt idx="221">
                  <c:v>9.0788796357644669E-2</c:v>
                </c:pt>
                <c:pt idx="222">
                  <c:v>0.5271587897768103</c:v>
                </c:pt>
                <c:pt idx="223">
                  <c:v>4.6960444520124586E-2</c:v>
                </c:pt>
                <c:pt idx="224">
                  <c:v>2.9918531834599569E-3</c:v>
                </c:pt>
                <c:pt idx="225">
                  <c:v>0.59932831443954926</c:v>
                </c:pt>
                <c:pt idx="226">
                  <c:v>0.58218544515464565</c:v>
                </c:pt>
                <c:pt idx="227">
                  <c:v>0.14696297656492438</c:v>
                </c:pt>
                <c:pt idx="228">
                  <c:v>8.0911282001984261E-2</c:v>
                </c:pt>
                <c:pt idx="229">
                  <c:v>0.19302585887130436</c:v>
                </c:pt>
                <c:pt idx="230">
                  <c:v>9.9262203268215936E-4</c:v>
                </c:pt>
                <c:pt idx="231">
                  <c:v>0</c:v>
                </c:pt>
                <c:pt idx="232">
                  <c:v>-0.25433620553422026</c:v>
                </c:pt>
                <c:pt idx="233">
                  <c:v>-9.1643322627126017E-2</c:v>
                </c:pt>
                <c:pt idx="234">
                  <c:v>-0.14574365458376512</c:v>
                </c:pt>
                <c:pt idx="235">
                  <c:v>-3.9538609538966041E-2</c:v>
                </c:pt>
                <c:pt idx="236">
                  <c:v>0</c:v>
                </c:pt>
                <c:pt idx="237">
                  <c:v>0.21341271534341447</c:v>
                </c:pt>
                <c:pt idx="238">
                  <c:v>5.2313060049334954E-2</c:v>
                </c:pt>
                <c:pt idx="239">
                  <c:v>0.19351198282360468</c:v>
                </c:pt>
                <c:pt idx="240">
                  <c:v>0.40393041714481204</c:v>
                </c:pt>
                <c:pt idx="241">
                  <c:v>4.5511574630251926E-2</c:v>
                </c:pt>
                <c:pt idx="242">
                  <c:v>0.10916222621452251</c:v>
                </c:pt>
                <c:pt idx="243">
                  <c:v>-0.10916222621452251</c:v>
                </c:pt>
                <c:pt idx="244">
                  <c:v>-8.8629107625007503E-2</c:v>
                </c:pt>
                <c:pt idx="245">
                  <c:v>0</c:v>
                </c:pt>
                <c:pt idx="246">
                  <c:v>2.6535516214946014E-2</c:v>
                </c:pt>
                <c:pt idx="247">
                  <c:v>0.4462502884208</c:v>
                </c:pt>
                <c:pt idx="248">
                  <c:v>0.2519387191474845</c:v>
                </c:pt>
                <c:pt idx="249">
                  <c:v>0.39651830195735871</c:v>
                </c:pt>
                <c:pt idx="250">
                  <c:v>0</c:v>
                </c:pt>
                <c:pt idx="251">
                  <c:v>-0.19432853171788539</c:v>
                </c:pt>
                <c:pt idx="252">
                  <c:v>0</c:v>
                </c:pt>
                <c:pt idx="253">
                  <c:v>6.2279919365860061E-2</c:v>
                </c:pt>
                <c:pt idx="254">
                  <c:v>0.14784331715736015</c:v>
                </c:pt>
                <c:pt idx="255">
                  <c:v>0.45105861610329695</c:v>
                </c:pt>
                <c:pt idx="256">
                  <c:v>9.8897574291986062E-5</c:v>
                </c:pt>
                <c:pt idx="257">
                  <c:v>2.9353596199254674E-2</c:v>
                </c:pt>
                <c:pt idx="258">
                  <c:v>-2.9353596199254674E-2</c:v>
                </c:pt>
                <c:pt idx="259">
                  <c:v>0.13756652205254818</c:v>
                </c:pt>
                <c:pt idx="260">
                  <c:v>-4.2192299150079354E-3</c:v>
                </c:pt>
                <c:pt idx="261">
                  <c:v>0</c:v>
                </c:pt>
                <c:pt idx="262">
                  <c:v>0</c:v>
                </c:pt>
                <c:pt idx="263">
                  <c:v>0.47146807767106641</c:v>
                </c:pt>
                <c:pt idx="264">
                  <c:v>0.1899994365970209</c:v>
                </c:pt>
                <c:pt idx="265">
                  <c:v>0</c:v>
                </c:pt>
                <c:pt idx="266">
                  <c:v>-0.28985847654111707</c:v>
                </c:pt>
                <c:pt idx="267">
                  <c:v>-3.5294697736288815E-2</c:v>
                </c:pt>
                <c:pt idx="268">
                  <c:v>0</c:v>
                </c:pt>
                <c:pt idx="269">
                  <c:v>0.12680662222375502</c:v>
                </c:pt>
                <c:pt idx="270">
                  <c:v>0.38237027767642595</c:v>
                </c:pt>
                <c:pt idx="271">
                  <c:v>3.3992437030025711E-2</c:v>
                </c:pt>
                <c:pt idx="272">
                  <c:v>0.37761645601268462</c:v>
                </c:pt>
                <c:pt idx="273">
                  <c:v>0</c:v>
                </c:pt>
                <c:pt idx="274">
                  <c:v>-9.7373176060928601E-2</c:v>
                </c:pt>
                <c:pt idx="275">
                  <c:v>-1.9718724760657676E-2</c:v>
                </c:pt>
                <c:pt idx="276">
                  <c:v>0</c:v>
                </c:pt>
                <c:pt idx="277">
                  <c:v>-1.2128004822656961E-3</c:v>
                </c:pt>
                <c:pt idx="278">
                  <c:v>0</c:v>
                </c:pt>
                <c:pt idx="279">
                  <c:v>0.53380832554925217</c:v>
                </c:pt>
                <c:pt idx="280">
                  <c:v>0.26707583480627656</c:v>
                </c:pt>
                <c:pt idx="281">
                  <c:v>0.13902666688297627</c:v>
                </c:pt>
                <c:pt idx="282">
                  <c:v>0</c:v>
                </c:pt>
                <c:pt idx="283">
                  <c:v>-0.11403639951806423</c:v>
                </c:pt>
                <c:pt idx="284">
                  <c:v>-0.22542938931742154</c:v>
                </c:pt>
                <c:pt idx="285">
                  <c:v>0.22542938931742154</c:v>
                </c:pt>
                <c:pt idx="286">
                  <c:v>9.3102246075952882E-2</c:v>
                </c:pt>
                <c:pt idx="287">
                  <c:v>0.59201548999606046</c:v>
                </c:pt>
                <c:pt idx="288">
                  <c:v>0</c:v>
                </c:pt>
                <c:pt idx="289">
                  <c:v>-1.6069033833080153E-2</c:v>
                </c:pt>
                <c:pt idx="290">
                  <c:v>-8.990832924459935E-2</c:v>
                </c:pt>
                <c:pt idx="291">
                  <c:v>0</c:v>
                </c:pt>
                <c:pt idx="292">
                  <c:v>0</c:v>
                </c:pt>
                <c:pt idx="293">
                  <c:v>0.30634955244481449</c:v>
                </c:pt>
                <c:pt idx="294">
                  <c:v>0.21261167199713502</c:v>
                </c:pt>
                <c:pt idx="295">
                  <c:v>0.12292654577985387</c:v>
                </c:pt>
                <c:pt idx="296">
                  <c:v>8.3856251540822324E-2</c:v>
                </c:pt>
                <c:pt idx="297">
                  <c:v>0.19725119223910875</c:v>
                </c:pt>
                <c:pt idx="298">
                  <c:v>-0.19725119223910875</c:v>
                </c:pt>
                <c:pt idx="299">
                  <c:v>0.18222129545307894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11-1E48-89D9-0C7C8C4EB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215312"/>
        <c:axId val="1186986672"/>
      </c:lineChart>
      <c:catAx>
        <c:axId val="11862153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86986672"/>
        <c:crosses val="autoZero"/>
        <c:auto val="1"/>
        <c:lblAlgn val="ctr"/>
        <c:lblOffset val="100"/>
        <c:noMultiLvlLbl val="1"/>
      </c:catAx>
      <c:valAx>
        <c:axId val="1186986672"/>
        <c:scaling>
          <c:orientation val="minMax"/>
          <c:max val="6"/>
          <c:min val="-3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862153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'moving average'!$F$7:$F$39</c:f>
              <c:numCache>
                <c:formatCode>0.000000</c:formatCode>
                <c:ptCount val="33"/>
                <c:pt idx="0">
                  <c:v>3.0709293114486588E-4</c:v>
                </c:pt>
                <c:pt idx="1">
                  <c:v>2.9607074768806088E-4</c:v>
                </c:pt>
                <c:pt idx="2">
                  <c:v>3.0229329841452923E-4</c:v>
                </c:pt>
                <c:pt idx="3">
                  <c:v>3.0229329841452923E-4</c:v>
                </c:pt>
                <c:pt idx="4">
                  <c:v>3.0229329841452923E-4</c:v>
                </c:pt>
                <c:pt idx="5">
                  <c:v>2.985621181049221E-4</c:v>
                </c:pt>
                <c:pt idx="6">
                  <c:v>2.9554257387338895E-4</c:v>
                </c:pt>
                <c:pt idx="7">
                  <c:v>2.9554257387338895E-4</c:v>
                </c:pt>
                <c:pt idx="8">
                  <c:v>2.9554257387338895E-4</c:v>
                </c:pt>
                <c:pt idx="9">
                  <c:v>3.0075376638367518E-4</c:v>
                </c:pt>
                <c:pt idx="10">
                  <c:v>3.0075376638367518E-4</c:v>
                </c:pt>
                <c:pt idx="11">
                  <c:v>2.9360709129105543E-4</c:v>
                </c:pt>
                <c:pt idx="12">
                  <c:v>2.9360709129105543E-4</c:v>
                </c:pt>
                <c:pt idx="13">
                  <c:v>3.015329269114305E-4</c:v>
                </c:pt>
                <c:pt idx="14">
                  <c:v>3.015329269114305E-4</c:v>
                </c:pt>
                <c:pt idx="15">
                  <c:v>3.015329269114305E-4</c:v>
                </c:pt>
                <c:pt idx="16">
                  <c:v>3.000443593709873E-4</c:v>
                </c:pt>
                <c:pt idx="17">
                  <c:v>3.000443593709873E-4</c:v>
                </c:pt>
                <c:pt idx="18">
                  <c:v>2.9307367909168515E-4</c:v>
                </c:pt>
                <c:pt idx="19">
                  <c:v>2.9156637559267067E-4</c:v>
                </c:pt>
                <c:pt idx="20">
                  <c:v>2.881574368635927E-4</c:v>
                </c:pt>
                <c:pt idx="21">
                  <c:v>2.881574368635927E-4</c:v>
                </c:pt>
                <c:pt idx="22">
                  <c:v>3.0166991111209751E-4</c:v>
                </c:pt>
                <c:pt idx="23">
                  <c:v>3.0166991111209751E-4</c:v>
                </c:pt>
                <c:pt idx="24">
                  <c:v>2.9220979019573722E-4</c:v>
                </c:pt>
                <c:pt idx="25">
                  <c:v>2.9044679306538331E-4</c:v>
                </c:pt>
                <c:pt idx="26">
                  <c:v>2.9044679306538331E-4</c:v>
                </c:pt>
                <c:pt idx="27">
                  <c:v>3.0648079292321372E-4</c:v>
                </c:pt>
                <c:pt idx="28">
                  <c:v>3.0648079292321372E-4</c:v>
                </c:pt>
                <c:pt idx="29">
                  <c:v>2.9939557356295363E-4</c:v>
                </c:pt>
                <c:pt idx="30">
                  <c:v>2.9939557356295363E-4</c:v>
                </c:pt>
                <c:pt idx="31">
                  <c:v>2.9634401646628486E-4</c:v>
                </c:pt>
                <c:pt idx="32">
                  <c:v>3.0442270329536253E-4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8-4C4F-8DAB-C23EA6057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432960"/>
        <c:axId val="1542635008"/>
      </c:lineChart>
      <c:catAx>
        <c:axId val="154343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42635008"/>
        <c:crosses val="autoZero"/>
        <c:auto val="1"/>
        <c:lblAlgn val="ctr"/>
        <c:lblOffset val="100"/>
        <c:noMultiLvlLbl val="0"/>
      </c:catAx>
      <c:valAx>
        <c:axId val="15426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4343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'moving average'!$E$7:$E$307</c:f>
              <c:numCache>
                <c:formatCode>0.0000000</c:formatCode>
                <c:ptCount val="301"/>
                <c:pt idx="0">
                  <c:v>2.9404568599902201E-4</c:v>
                </c:pt>
                <c:pt idx="1">
                  <c:v>3.2014017629070974E-4</c:v>
                </c:pt>
                <c:pt idx="2">
                  <c:v>2.9607074768806088E-4</c:v>
                </c:pt>
                <c:pt idx="3">
                  <c:v>3.0229329841452923E-4</c:v>
                </c:pt>
                <c:pt idx="4">
                  <c:v>3.1549867595595597E-4</c:v>
                </c:pt>
                <c:pt idx="5">
                  <c:v>2.8293807154629585E-4</c:v>
                </c:pt>
                <c:pt idx="6">
                  <c:v>2.985621181049221E-4</c:v>
                </c:pt>
                <c:pt idx="7">
                  <c:v>2.9554257387338895E-4</c:v>
                </c:pt>
                <c:pt idx="8">
                  <c:v>2.7438075224444492E-4</c:v>
                </c:pt>
                <c:pt idx="9">
                  <c:v>3.0075376638367518E-4</c:v>
                </c:pt>
                <c:pt idx="10">
                  <c:v>3.0903720789613858E-4</c:v>
                </c:pt>
                <c:pt idx="11">
                  <c:v>2.8944258884687263E-4</c:v>
                </c:pt>
                <c:pt idx="12">
                  <c:v>2.9360709129105543E-4</c:v>
                </c:pt>
                <c:pt idx="13">
                  <c:v>3.0582941816832622E-4</c:v>
                </c:pt>
                <c:pt idx="14">
                  <c:v>3.015329269114305E-4</c:v>
                </c:pt>
                <c:pt idx="15">
                  <c:v>2.9073080535050086E-4</c:v>
                </c:pt>
                <c:pt idx="16">
                  <c:v>3.0584984383075599E-4</c:v>
                </c:pt>
                <c:pt idx="17">
                  <c:v>3.000443593709873E-4</c:v>
                </c:pt>
                <c:pt idx="18">
                  <c:v>2.9307367909168515E-4</c:v>
                </c:pt>
                <c:pt idx="19">
                  <c:v>2.9156637559267067E-4</c:v>
                </c:pt>
                <c:pt idx="20">
                  <c:v>2.881574368635927E-4</c:v>
                </c:pt>
                <c:pt idx="21">
                  <c:v>2.8471221751839485E-4</c:v>
                </c:pt>
                <c:pt idx="22">
                  <c:v>3.0166991111209751E-4</c:v>
                </c:pt>
                <c:pt idx="23">
                  <c:v>3.0866379961104164E-4</c:v>
                </c:pt>
                <c:pt idx="24">
                  <c:v>2.9220979019573722E-4</c:v>
                </c:pt>
                <c:pt idx="25">
                  <c:v>2.9044679306538331E-4</c:v>
                </c:pt>
                <c:pt idx="26">
                  <c:v>2.8785260091717166E-4</c:v>
                </c:pt>
                <c:pt idx="27">
                  <c:v>3.0648079292321372E-4</c:v>
                </c:pt>
                <c:pt idx="28">
                  <c:v>3.1088037775875286E-4</c:v>
                </c:pt>
                <c:pt idx="29">
                  <c:v>2.9939557356295363E-4</c:v>
                </c:pt>
                <c:pt idx="30">
                  <c:v>2.8808201689607395E-4</c:v>
                </c:pt>
                <c:pt idx="31">
                  <c:v>3.0442270329536253E-4</c:v>
                </c:pt>
                <c:pt idx="32">
                  <c:v>2.9634401646628486E-4</c:v>
                </c:pt>
                <c:pt idx="33">
                  <c:v>3.1839146461185188E-4</c:v>
                </c:pt>
                <c:pt idx="34">
                  <c:v>3.0204054854229422E-4</c:v>
                </c:pt>
                <c:pt idx="35">
                  <c:v>2.9275204217944838E-4</c:v>
                </c:pt>
                <c:pt idx="36">
                  <c:v>3.0814698980990101E-4</c:v>
                </c:pt>
                <c:pt idx="37">
                  <c:v>2.8824480842234626E-4</c:v>
                </c:pt>
                <c:pt idx="38">
                  <c:v>2.9712769089556868E-4</c:v>
                </c:pt>
                <c:pt idx="39">
                  <c:v>2.7208824101701323E-4</c:v>
                </c:pt>
                <c:pt idx="40">
                  <c:v>3.0242695401574879E-4</c:v>
                </c:pt>
                <c:pt idx="41">
                  <c:v>3.1162196094008368E-4</c:v>
                </c:pt>
                <c:pt idx="42">
                  <c:v>2.9414920565867803E-4</c:v>
                </c:pt>
                <c:pt idx="43">
                  <c:v>2.9922357594705339E-4</c:v>
                </c:pt>
                <c:pt idx="44">
                  <c:v>2.9264664989903544E-4</c:v>
                </c:pt>
                <c:pt idx="45">
                  <c:v>3.2060766697775849E-4</c:v>
                </c:pt>
                <c:pt idx="46">
                  <c:v>3.634832256320411E-4</c:v>
                </c:pt>
                <c:pt idx="47">
                  <c:v>3.6552187270534728E-4</c:v>
                </c:pt>
                <c:pt idx="48">
                  <c:v>3.860189700010566E-4</c:v>
                </c:pt>
                <c:pt idx="49">
                  <c:v>4.0625124758006896E-4</c:v>
                </c:pt>
                <c:pt idx="50">
                  <c:v>4.3180069676684694E-4</c:v>
                </c:pt>
                <c:pt idx="51">
                  <c:v>4.4901689935094175E-4</c:v>
                </c:pt>
                <c:pt idx="52">
                  <c:v>4.9071325679205403E-4</c:v>
                </c:pt>
                <c:pt idx="53">
                  <c:v>5.0567473311613031E-4</c:v>
                </c:pt>
                <c:pt idx="54">
                  <c:v>5.2603013381338412E-4</c:v>
                </c:pt>
                <c:pt idx="55">
                  <c:v>5.4439320370846872E-4</c:v>
                </c:pt>
                <c:pt idx="56">
                  <c:v>5.776381913833457E-4</c:v>
                </c:pt>
                <c:pt idx="57">
                  <c:v>5.8121833150885627E-4</c:v>
                </c:pt>
                <c:pt idx="58">
                  <c:v>6.1117277860966036E-4</c:v>
                </c:pt>
                <c:pt idx="59">
                  <c:v>6.3560879538088579E-4</c:v>
                </c:pt>
                <c:pt idx="60">
                  <c:v>6.5063259669866059E-4</c:v>
                </c:pt>
                <c:pt idx="61">
                  <c:v>6.6213213317878035E-4</c:v>
                </c:pt>
                <c:pt idx="62">
                  <c:v>7.1008749950383259E-4</c:v>
                </c:pt>
                <c:pt idx="63">
                  <c:v>7.2010474283496092E-4</c:v>
                </c:pt>
                <c:pt idx="64">
                  <c:v>7.485380164408015E-4</c:v>
                </c:pt>
                <c:pt idx="65">
                  <c:v>7.5424527410017242E-4</c:v>
                </c:pt>
                <c:pt idx="66">
                  <c:v>8.0007347406895997E-4</c:v>
                </c:pt>
                <c:pt idx="67">
                  <c:v>8.0805271533744148E-4</c:v>
                </c:pt>
                <c:pt idx="68">
                  <c:v>8.3452335403734663E-4</c:v>
                </c:pt>
                <c:pt idx="69">
                  <c:v>8.6477961762506262E-4</c:v>
                </c:pt>
                <c:pt idx="70">
                  <c:v>8.7270770998279729E-4</c:v>
                </c:pt>
                <c:pt idx="71">
                  <c:v>8.9086460917063928E-4</c:v>
                </c:pt>
                <c:pt idx="72">
                  <c:v>9.4426343899527653E-4</c:v>
                </c:pt>
                <c:pt idx="73">
                  <c:v>9.5892789561998555E-4</c:v>
                </c:pt>
                <c:pt idx="74">
                  <c:v>9.5899323288982765E-4</c:v>
                </c:pt>
                <c:pt idx="75">
                  <c:v>9.8798909510618128E-4</c:v>
                </c:pt>
                <c:pt idx="76">
                  <c:v>1.0318153481088822E-3</c:v>
                </c:pt>
                <c:pt idx="77">
                  <c:v>1.0267103421816538E-3</c:v>
                </c:pt>
                <c:pt idx="78">
                  <c:v>1.0130756397741269E-3</c:v>
                </c:pt>
                <c:pt idx="79">
                  <c:v>1.0275473181613837E-3</c:v>
                </c:pt>
                <c:pt idx="80">
                  <c:v>1.0118131108393686E-3</c:v>
                </c:pt>
                <c:pt idx="81">
                  <c:v>9.9493178117591639E-4</c:v>
                </c:pt>
                <c:pt idx="82">
                  <c:v>1.0079016376188356E-3</c:v>
                </c:pt>
                <c:pt idx="83">
                  <c:v>1.0007583516477279E-3</c:v>
                </c:pt>
                <c:pt idx="84">
                  <c:v>9.9297152638946136E-4</c:v>
                </c:pt>
                <c:pt idx="85">
                  <c:v>1.0043195726885351E-3</c:v>
                </c:pt>
                <c:pt idx="86">
                  <c:v>1.033791833698008E-3</c:v>
                </c:pt>
                <c:pt idx="87">
                  <c:v>1.0015637288255726E-3</c:v>
                </c:pt>
                <c:pt idx="88">
                  <c:v>1.010212238732159E-3</c:v>
                </c:pt>
                <c:pt idx="89">
                  <c:v>9.907878281462828E-4</c:v>
                </c:pt>
                <c:pt idx="90">
                  <c:v>9.838695536675381E-4</c:v>
                </c:pt>
                <c:pt idx="91">
                  <c:v>1.0056934418764111E-3</c:v>
                </c:pt>
                <c:pt idx="92">
                  <c:v>9.7480312922274188E-4</c:v>
                </c:pt>
                <c:pt idx="93">
                  <c:v>9.9197106188613025E-4</c:v>
                </c:pt>
                <c:pt idx="94">
                  <c:v>9.9880558226582406E-4</c:v>
                </c:pt>
                <c:pt idx="95">
                  <c:v>9.9738268468949434E-4</c:v>
                </c:pt>
                <c:pt idx="96">
                  <c:v>9.7738806622004967E-4</c:v>
                </c:pt>
                <c:pt idx="97">
                  <c:v>9.7135912316169979E-4</c:v>
                </c:pt>
                <c:pt idx="98">
                  <c:v>9.8139470023461206E-4</c:v>
                </c:pt>
                <c:pt idx="99">
                  <c:v>9.6771288678824594E-4</c:v>
                </c:pt>
                <c:pt idx="100">
                  <c:v>9.5059483844861764E-4</c:v>
                </c:pt>
                <c:pt idx="101">
                  <c:v>9.7307101896011651E-4</c:v>
                </c:pt>
                <c:pt idx="102">
                  <c:v>9.5290667984864884E-4</c:v>
                </c:pt>
                <c:pt idx="103">
                  <c:v>9.4370768098971743E-4</c:v>
                </c:pt>
                <c:pt idx="104">
                  <c:v>9.5251903760437586E-4</c:v>
                </c:pt>
                <c:pt idx="105">
                  <c:v>9.627320798003291E-4</c:v>
                </c:pt>
                <c:pt idx="106">
                  <c:v>9.5559647762257297E-4</c:v>
                </c:pt>
                <c:pt idx="107">
                  <c:v>9.4365516974745096E-4</c:v>
                </c:pt>
                <c:pt idx="108">
                  <c:v>9.4666402276578812E-4</c:v>
                </c:pt>
                <c:pt idx="109">
                  <c:v>9.5165211696450816E-4</c:v>
                </c:pt>
                <c:pt idx="110">
                  <c:v>9.8461639060928386E-4</c:v>
                </c:pt>
                <c:pt idx="111">
                  <c:v>1.002554203915113E-3</c:v>
                </c:pt>
                <c:pt idx="112">
                  <c:v>1.0211572766003611E-3</c:v>
                </c:pt>
                <c:pt idx="113">
                  <c:v>1.0500508898754193E-3</c:v>
                </c:pt>
                <c:pt idx="114">
                  <c:v>1.0536239238053552E-3</c:v>
                </c:pt>
                <c:pt idx="115">
                  <c:v>1.08000568464157E-3</c:v>
                </c:pt>
                <c:pt idx="116">
                  <c:v>1.0981849715435239E-3</c:v>
                </c:pt>
                <c:pt idx="117">
                  <c:v>1.1490745157657801E-3</c:v>
                </c:pt>
                <c:pt idx="118">
                  <c:v>1.159423246084511E-3</c:v>
                </c:pt>
                <c:pt idx="119">
                  <c:v>1.1629722480571843E-3</c:v>
                </c:pt>
                <c:pt idx="120">
                  <c:v>1.1795281267698169E-3</c:v>
                </c:pt>
                <c:pt idx="121">
                  <c:v>1.1910298663374136E-3</c:v>
                </c:pt>
                <c:pt idx="122">
                  <c:v>1.2250840676578136E-3</c:v>
                </c:pt>
                <c:pt idx="123">
                  <c:v>1.2492133031330715E-3</c:v>
                </c:pt>
                <c:pt idx="124">
                  <c:v>1.2626866346032853E-3</c:v>
                </c:pt>
                <c:pt idx="125">
                  <c:v>1.28328648733364E-3</c:v>
                </c:pt>
                <c:pt idx="126">
                  <c:v>1.2782355025596865E-3</c:v>
                </c:pt>
                <c:pt idx="127">
                  <c:v>1.2665923766927286E-3</c:v>
                </c:pt>
                <c:pt idx="128">
                  <c:v>1.2694992589978396E-3</c:v>
                </c:pt>
                <c:pt idx="129">
                  <c:v>1.2535833355432179E-3</c:v>
                </c:pt>
                <c:pt idx="130">
                  <c:v>1.2722804972865427E-3</c:v>
                </c:pt>
                <c:pt idx="131">
                  <c:v>1.2449602716496661E-3</c:v>
                </c:pt>
                <c:pt idx="132">
                  <c:v>1.2441412833159938E-3</c:v>
                </c:pt>
                <c:pt idx="133">
                  <c:v>1.2293859760251131E-3</c:v>
                </c:pt>
                <c:pt idx="134">
                  <c:v>1.2470247667580679E-3</c:v>
                </c:pt>
                <c:pt idx="135">
                  <c:v>1.2487480217770065E-3</c:v>
                </c:pt>
                <c:pt idx="136">
                  <c:v>1.2492444681206387E-3</c:v>
                </c:pt>
                <c:pt idx="137">
                  <c:v>1.2504287051624439E-3</c:v>
                </c:pt>
                <c:pt idx="138">
                  <c:v>1.2538728390356383E-3</c:v>
                </c:pt>
                <c:pt idx="139">
                  <c:v>1.2374183314882616E-3</c:v>
                </c:pt>
                <c:pt idx="140">
                  <c:v>1.227178281868692E-3</c:v>
                </c:pt>
                <c:pt idx="141">
                  <c:v>1.2227589733439471E-3</c:v>
                </c:pt>
                <c:pt idx="142">
                  <c:v>1.2581712908372102E-3</c:v>
                </c:pt>
                <c:pt idx="143">
                  <c:v>1.2574953306011057E-3</c:v>
                </c:pt>
                <c:pt idx="144">
                  <c:v>1.3137626158667001E-3</c:v>
                </c:pt>
                <c:pt idx="145">
                  <c:v>1.320506263242613E-3</c:v>
                </c:pt>
                <c:pt idx="146">
                  <c:v>1.3173636475359309E-3</c:v>
                </c:pt>
                <c:pt idx="147">
                  <c:v>1.3438764354458859E-3</c:v>
                </c:pt>
                <c:pt idx="148">
                  <c:v>1.3870719269238091E-3</c:v>
                </c:pt>
                <c:pt idx="149">
                  <c:v>1.3974017283371136E-3</c:v>
                </c:pt>
                <c:pt idx="150">
                  <c:v>1.4259367491136169E-3</c:v>
                </c:pt>
                <c:pt idx="151">
                  <c:v>1.4536014886262064E-3</c:v>
                </c:pt>
                <c:pt idx="152">
                  <c:v>1.4594244177263253E-3</c:v>
                </c:pt>
                <c:pt idx="153">
                  <c:v>1.476700466649854E-3</c:v>
                </c:pt>
                <c:pt idx="154">
                  <c:v>1.5063769722262804E-3</c:v>
                </c:pt>
                <c:pt idx="155">
                  <c:v>1.5011384927391936E-3</c:v>
                </c:pt>
                <c:pt idx="156">
                  <c:v>1.5484612838499625E-3</c:v>
                </c:pt>
                <c:pt idx="157">
                  <c:v>1.5268677730677655E-3</c:v>
                </c:pt>
                <c:pt idx="158">
                  <c:v>1.5299501447844927E-3</c:v>
                </c:pt>
                <c:pt idx="159">
                  <c:v>1.5201989296882454E-3</c:v>
                </c:pt>
                <c:pt idx="160">
                  <c:v>1.5421364292844068E-3</c:v>
                </c:pt>
                <c:pt idx="161">
                  <c:v>1.5333540174126289E-3</c:v>
                </c:pt>
                <c:pt idx="162">
                  <c:v>1.5377660911073756E-3</c:v>
                </c:pt>
                <c:pt idx="163">
                  <c:v>1.5184235549269278E-3</c:v>
                </c:pt>
                <c:pt idx="164">
                  <c:v>1.4999865821660604E-3</c:v>
                </c:pt>
                <c:pt idx="165">
                  <c:v>1.5207769423402409E-3</c:v>
                </c:pt>
                <c:pt idx="166">
                  <c:v>1.4971717023832814E-3</c:v>
                </c:pt>
                <c:pt idx="167">
                  <c:v>1.4905945267874232E-3</c:v>
                </c:pt>
                <c:pt idx="168">
                  <c:v>1.478452190952865E-3</c:v>
                </c:pt>
                <c:pt idx="169">
                  <c:v>1.5040970467400105E-3</c:v>
                </c:pt>
                <c:pt idx="170">
                  <c:v>1.4762777331166219E-3</c:v>
                </c:pt>
                <c:pt idx="171">
                  <c:v>1.4952972611068744E-3</c:v>
                </c:pt>
                <c:pt idx="172">
                  <c:v>1.4573171977123663E-3</c:v>
                </c:pt>
                <c:pt idx="173">
                  <c:v>1.4820952066752914E-3</c:v>
                </c:pt>
                <c:pt idx="174">
                  <c:v>1.505122016344026E-3</c:v>
                </c:pt>
                <c:pt idx="175">
                  <c:v>1.5183064808142214E-3</c:v>
                </c:pt>
                <c:pt idx="176">
                  <c:v>1.5200839420436104E-3</c:v>
                </c:pt>
                <c:pt idx="177">
                  <c:v>1.57166914981002E-3</c:v>
                </c:pt>
                <c:pt idx="178">
                  <c:v>1.5889181917058133E-3</c:v>
                </c:pt>
                <c:pt idx="179">
                  <c:v>1.5964094305166211E-3</c:v>
                </c:pt>
                <c:pt idx="180">
                  <c:v>1.6149748743383497E-3</c:v>
                </c:pt>
                <c:pt idx="181">
                  <c:v>1.6158134546760863E-3</c:v>
                </c:pt>
                <c:pt idx="182">
                  <c:v>1.6284797628413807E-3</c:v>
                </c:pt>
                <c:pt idx="183">
                  <c:v>1.6149033122551033E-3</c:v>
                </c:pt>
                <c:pt idx="184">
                  <c:v>1.5905365433492114E-3</c:v>
                </c:pt>
                <c:pt idx="185">
                  <c:v>1.5962745473454523E-3</c:v>
                </c:pt>
                <c:pt idx="186">
                  <c:v>1.6030012617794867E-3</c:v>
                </c:pt>
                <c:pt idx="187">
                  <c:v>1.6030827939764818E-3</c:v>
                </c:pt>
                <c:pt idx="188">
                  <c:v>1.5882328385958091E-3</c:v>
                </c:pt>
                <c:pt idx="189">
                  <c:v>1.5854925292157537E-3</c:v>
                </c:pt>
                <c:pt idx="190">
                  <c:v>1.6262612214779327E-3</c:v>
                </c:pt>
                <c:pt idx="191">
                  <c:v>1.6335265688437333E-3</c:v>
                </c:pt>
                <c:pt idx="192">
                  <c:v>1.6576493536125819E-3</c:v>
                </c:pt>
                <c:pt idx="193">
                  <c:v>1.6640707016856984E-3</c:v>
                </c:pt>
                <c:pt idx="194">
                  <c:v>1.6829102801217783E-3</c:v>
                </c:pt>
                <c:pt idx="195">
                  <c:v>1.7040500656373373E-3</c:v>
                </c:pt>
                <c:pt idx="196">
                  <c:v>1.7282287407773052E-3</c:v>
                </c:pt>
                <c:pt idx="197">
                  <c:v>1.7262529620421258E-3</c:v>
                </c:pt>
                <c:pt idx="198">
                  <c:v>1.7306521445440185E-3</c:v>
                </c:pt>
                <c:pt idx="199">
                  <c:v>1.7238524449563739E-3</c:v>
                </c:pt>
                <c:pt idx="200">
                  <c:v>1.7165725929784131E-3</c:v>
                </c:pt>
                <c:pt idx="201">
                  <c:v>1.7128043558452038E-3</c:v>
                </c:pt>
                <c:pt idx="202">
                  <c:v>1.713116867925833E-3</c:v>
                </c:pt>
                <c:pt idx="203">
                  <c:v>1.7011831821592907E-3</c:v>
                </c:pt>
                <c:pt idx="204">
                  <c:v>1.6968567788046346E-3</c:v>
                </c:pt>
                <c:pt idx="205">
                  <c:v>1.7181895883042449E-3</c:v>
                </c:pt>
                <c:pt idx="206">
                  <c:v>1.7143437375079504E-3</c:v>
                </c:pt>
                <c:pt idx="207">
                  <c:v>1.7609472758815543E-3</c:v>
                </c:pt>
                <c:pt idx="208">
                  <c:v>1.7512957811496865E-3</c:v>
                </c:pt>
                <c:pt idx="209">
                  <c:v>1.7931004558597564E-3</c:v>
                </c:pt>
                <c:pt idx="210">
                  <c:v>1.8003840065843565E-3</c:v>
                </c:pt>
                <c:pt idx="211">
                  <c:v>1.8067257322173886E-3</c:v>
                </c:pt>
                <c:pt idx="212">
                  <c:v>1.8388206717354139E-3</c:v>
                </c:pt>
                <c:pt idx="213">
                  <c:v>1.8452858669220028E-3</c:v>
                </c:pt>
                <c:pt idx="214">
                  <c:v>1.8298886208312807E-3</c:v>
                </c:pt>
                <c:pt idx="215">
                  <c:v>1.8218713678476558E-3</c:v>
                </c:pt>
                <c:pt idx="216">
                  <c:v>1.8319253638939181E-3</c:v>
                </c:pt>
                <c:pt idx="217">
                  <c:v>1.8308594968135508E-3</c:v>
                </c:pt>
                <c:pt idx="218">
                  <c:v>1.8178864610582154E-3</c:v>
                </c:pt>
                <c:pt idx="219">
                  <c:v>1.8016140892915299E-3</c:v>
                </c:pt>
                <c:pt idx="220">
                  <c:v>1.8070747410633117E-3</c:v>
                </c:pt>
                <c:pt idx="221">
                  <c:v>1.7971727168558879E-3</c:v>
                </c:pt>
                <c:pt idx="222">
                  <c:v>1.8387816332668971E-3</c:v>
                </c:pt>
                <c:pt idx="223">
                  <c:v>1.8416061517632356E-3</c:v>
                </c:pt>
                <c:pt idx="224">
                  <c:v>1.8417861020329012E-3</c:v>
                </c:pt>
                <c:pt idx="225">
                  <c:v>1.8778337571778278E-3</c:v>
                </c:pt>
                <c:pt idx="226">
                  <c:v>1.9128503243109113E-3</c:v>
                </c:pt>
                <c:pt idx="227">
                  <c:v>1.9216896709105097E-3</c:v>
                </c:pt>
                <c:pt idx="228">
                  <c:v>1.9265562222158137E-3</c:v>
                </c:pt>
                <c:pt idx="229">
                  <c:v>1.9381661018544102E-3</c:v>
                </c:pt>
                <c:pt idx="230">
                  <c:v>1.9508187768373169E-3</c:v>
                </c:pt>
                <c:pt idx="231">
                  <c:v>1.9382258048516844E-3</c:v>
                </c:pt>
                <c:pt idx="232">
                  <c:v>1.9229283066239556E-3</c:v>
                </c:pt>
                <c:pt idx="233">
                  <c:v>1.9174162578673619E-3</c:v>
                </c:pt>
                <c:pt idx="234">
                  <c:v>1.9086502495319977E-3</c:v>
                </c:pt>
                <c:pt idx="235">
                  <c:v>1.9018304842968786E-3</c:v>
                </c:pt>
                <c:pt idx="236">
                  <c:v>1.9062721303488529E-3</c:v>
                </c:pt>
                <c:pt idx="237">
                  <c:v>1.9222546742796089E-3</c:v>
                </c:pt>
                <c:pt idx="238">
                  <c:v>1.9191082133118876E-3</c:v>
                </c:pt>
                <c:pt idx="239">
                  <c:v>1.933893792697966E-3</c:v>
                </c:pt>
                <c:pt idx="240">
                  <c:v>1.9581888977830623E-3</c:v>
                </c:pt>
                <c:pt idx="241">
                  <c:v>1.9729949878898282E-3</c:v>
                </c:pt>
                <c:pt idx="242">
                  <c:v>1.9609262714526312E-3</c:v>
                </c:pt>
                <c:pt idx="243">
                  <c:v>1.9674920254652934E-3</c:v>
                </c:pt>
                <c:pt idx="244">
                  <c:v>1.9555955179566004E-3</c:v>
                </c:pt>
                <c:pt idx="245">
                  <c:v>1.9490702167101034E-3</c:v>
                </c:pt>
                <c:pt idx="246">
                  <c:v>1.9571915432311671E-3</c:v>
                </c:pt>
                <c:pt idx="247">
                  <c:v>1.9840320513762892E-3</c:v>
                </c:pt>
                <c:pt idx="248">
                  <c:v>1.9991853485702917E-3</c:v>
                </c:pt>
                <c:pt idx="249">
                  <c:v>2.023034638956275E-3</c:v>
                </c:pt>
                <c:pt idx="250">
                  <c:v>2.0251609768347388E-3</c:v>
                </c:pt>
                <c:pt idx="251">
                  <c:v>1.9917832558011875E-3</c:v>
                </c:pt>
                <c:pt idx="252">
                  <c:v>2.0113464077691052E-3</c:v>
                </c:pt>
                <c:pt idx="253">
                  <c:v>2.015092343013052E-3</c:v>
                </c:pt>
                <c:pt idx="254">
                  <c:v>2.0239846392453003E-3</c:v>
                </c:pt>
                <c:pt idx="255">
                  <c:v>2.0511143527123577E-3</c:v>
                </c:pt>
                <c:pt idx="256">
                  <c:v>2.0528858247304948E-3</c:v>
                </c:pt>
                <c:pt idx="257">
                  <c:v>2.0511203010808343E-3</c:v>
                </c:pt>
                <c:pt idx="258">
                  <c:v>2.0620131066761633E-3</c:v>
                </c:pt>
                <c:pt idx="259">
                  <c:v>2.0433465964386191E-3</c:v>
                </c:pt>
                <c:pt idx="260">
                  <c:v>2.0593944814039757E-3</c:v>
                </c:pt>
                <c:pt idx="261">
                  <c:v>2.0591407084029527E-3</c:v>
                </c:pt>
                <c:pt idx="262">
                  <c:v>2.0499543528075702E-3</c:v>
                </c:pt>
                <c:pt idx="263">
                  <c:v>2.0874979848176686E-3</c:v>
                </c:pt>
                <c:pt idx="264">
                  <c:v>2.0989258349678563E-3</c:v>
                </c:pt>
                <c:pt idx="265">
                  <c:v>2.1009070199689752E-3</c:v>
                </c:pt>
                <c:pt idx="266">
                  <c:v>2.0814917872990775E-3</c:v>
                </c:pt>
                <c:pt idx="267">
                  <c:v>2.0793689256524825E-3</c:v>
                </c:pt>
                <c:pt idx="268">
                  <c:v>2.0654840513789664E-3</c:v>
                </c:pt>
                <c:pt idx="269">
                  <c:v>2.0869959328835516E-3</c:v>
                </c:pt>
                <c:pt idx="270">
                  <c:v>2.1120388003625875E-3</c:v>
                </c:pt>
                <c:pt idx="271">
                  <c:v>2.1099942654756619E-3</c:v>
                </c:pt>
                <c:pt idx="272">
                  <c:v>2.134751205993087E-3</c:v>
                </c:pt>
                <c:pt idx="273">
                  <c:v>2.1352123539017612E-3</c:v>
                </c:pt>
                <c:pt idx="274">
                  <c:v>2.1223444139319759E-3</c:v>
                </c:pt>
                <c:pt idx="275">
                  <c:v>2.1288945251281208E-3</c:v>
                </c:pt>
                <c:pt idx="276">
                  <c:v>2.1277085077601034E-3</c:v>
                </c:pt>
                <c:pt idx="277">
                  <c:v>2.1142206746415449E-3</c:v>
                </c:pt>
                <c:pt idx="278">
                  <c:v>2.1276355617428854E-3</c:v>
                </c:pt>
                <c:pt idx="279">
                  <c:v>2.1597424019659849E-3</c:v>
                </c:pt>
                <c:pt idx="280">
                  <c:v>2.1758061475936931E-3</c:v>
                </c:pt>
                <c:pt idx="281">
                  <c:v>2.1841681508947262E-3</c:v>
                </c:pt>
                <c:pt idx="282">
                  <c:v>2.1862148167760337E-3</c:v>
                </c:pt>
                <c:pt idx="283">
                  <c:v>2.158208177180934E-3</c:v>
                </c:pt>
                <c:pt idx="284">
                  <c:v>2.1773092311594884E-3</c:v>
                </c:pt>
                <c:pt idx="285">
                  <c:v>2.1637503842138958E-3</c:v>
                </c:pt>
                <c:pt idx="286">
                  <c:v>2.18290902943183E-3</c:v>
                </c:pt>
                <c:pt idx="287">
                  <c:v>2.2185168418940014E-3</c:v>
                </c:pt>
                <c:pt idx="288">
                  <c:v>2.2409241184998211E-3</c:v>
                </c:pt>
                <c:pt idx="289">
                  <c:v>2.2097297548842759E-3</c:v>
                </c:pt>
                <c:pt idx="290">
                  <c:v>2.2175503416033073E-3</c:v>
                </c:pt>
                <c:pt idx="291">
                  <c:v>2.2121426470739797E-3</c:v>
                </c:pt>
                <c:pt idx="292">
                  <c:v>2.1985468301756622E-3</c:v>
                </c:pt>
                <c:pt idx="293">
                  <c:v>2.2305685794957778E-3</c:v>
                </c:pt>
                <c:pt idx="294">
                  <c:v>2.2507501155102725E-3</c:v>
                </c:pt>
                <c:pt idx="295">
                  <c:v>2.2433564822984444E-3</c:v>
                </c:pt>
                <c:pt idx="296">
                  <c:v>2.2676578169285289E-3</c:v>
                </c:pt>
                <c:pt idx="297">
                  <c:v>2.2557937971860106E-3</c:v>
                </c:pt>
                <c:pt idx="298">
                  <c:v>2.2781028237814703E-3</c:v>
                </c:pt>
                <c:pt idx="299">
                  <c:v>2.2554048109433809E-3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10-4E42-9183-A88145B545A8}"/>
            </c:ext>
          </c:extLst>
        </c:ser>
        <c:ser>
          <c:idx val="1"/>
          <c:order val="1"/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'moving average'!$F$7:$F$306</c:f>
              <c:numCache>
                <c:formatCode>0.000000</c:formatCode>
                <c:ptCount val="300"/>
                <c:pt idx="0">
                  <c:v>3.0709293114486588E-4</c:v>
                </c:pt>
                <c:pt idx="1">
                  <c:v>2.9607074768806088E-4</c:v>
                </c:pt>
                <c:pt idx="2">
                  <c:v>3.0229329841452923E-4</c:v>
                </c:pt>
                <c:pt idx="3">
                  <c:v>3.0229329841452923E-4</c:v>
                </c:pt>
                <c:pt idx="4">
                  <c:v>3.0229329841452923E-4</c:v>
                </c:pt>
                <c:pt idx="5">
                  <c:v>2.985621181049221E-4</c:v>
                </c:pt>
                <c:pt idx="6">
                  <c:v>2.9554257387338895E-4</c:v>
                </c:pt>
                <c:pt idx="7">
                  <c:v>2.9554257387338895E-4</c:v>
                </c:pt>
                <c:pt idx="8">
                  <c:v>2.9554257387338895E-4</c:v>
                </c:pt>
                <c:pt idx="9">
                  <c:v>3.0075376638367518E-4</c:v>
                </c:pt>
                <c:pt idx="10">
                  <c:v>3.0075376638367518E-4</c:v>
                </c:pt>
                <c:pt idx="11">
                  <c:v>2.9360709129105543E-4</c:v>
                </c:pt>
                <c:pt idx="12">
                  <c:v>2.9360709129105543E-4</c:v>
                </c:pt>
                <c:pt idx="13">
                  <c:v>3.015329269114305E-4</c:v>
                </c:pt>
                <c:pt idx="14">
                  <c:v>3.015329269114305E-4</c:v>
                </c:pt>
                <c:pt idx="15">
                  <c:v>3.015329269114305E-4</c:v>
                </c:pt>
                <c:pt idx="16">
                  <c:v>3.000443593709873E-4</c:v>
                </c:pt>
                <c:pt idx="17">
                  <c:v>3.000443593709873E-4</c:v>
                </c:pt>
                <c:pt idx="18">
                  <c:v>2.9307367909168515E-4</c:v>
                </c:pt>
                <c:pt idx="19">
                  <c:v>2.9156637559267067E-4</c:v>
                </c:pt>
                <c:pt idx="20">
                  <c:v>2.881574368635927E-4</c:v>
                </c:pt>
                <c:pt idx="21">
                  <c:v>2.881574368635927E-4</c:v>
                </c:pt>
                <c:pt idx="22">
                  <c:v>3.0166991111209751E-4</c:v>
                </c:pt>
                <c:pt idx="23">
                  <c:v>3.0166991111209751E-4</c:v>
                </c:pt>
                <c:pt idx="24">
                  <c:v>2.9220979019573722E-4</c:v>
                </c:pt>
                <c:pt idx="25">
                  <c:v>2.9044679306538331E-4</c:v>
                </c:pt>
                <c:pt idx="26">
                  <c:v>2.9044679306538331E-4</c:v>
                </c:pt>
                <c:pt idx="27">
                  <c:v>3.0648079292321372E-4</c:v>
                </c:pt>
                <c:pt idx="28">
                  <c:v>3.0648079292321372E-4</c:v>
                </c:pt>
                <c:pt idx="29">
                  <c:v>2.9939557356295363E-4</c:v>
                </c:pt>
                <c:pt idx="30">
                  <c:v>2.9939557356295363E-4</c:v>
                </c:pt>
                <c:pt idx="31">
                  <c:v>2.9634401646628486E-4</c:v>
                </c:pt>
                <c:pt idx="32">
                  <c:v>3.0442270329536253E-4</c:v>
                </c:pt>
                <c:pt idx="33">
                  <c:v>3.0204054854229422E-4</c:v>
                </c:pt>
                <c:pt idx="34">
                  <c:v>3.0204054854229422E-4</c:v>
                </c:pt>
                <c:pt idx="35">
                  <c:v>3.0204054854229422E-4</c:v>
                </c:pt>
                <c:pt idx="36">
                  <c:v>2.9275204217944838E-4</c:v>
                </c:pt>
                <c:pt idx="37">
                  <c:v>2.9712769089556868E-4</c:v>
                </c:pt>
                <c:pt idx="38">
                  <c:v>2.8824480842234626E-4</c:v>
                </c:pt>
                <c:pt idx="39">
                  <c:v>2.9712769089556868E-4</c:v>
                </c:pt>
                <c:pt idx="40">
                  <c:v>3.0242695401574879E-4</c:v>
                </c:pt>
                <c:pt idx="41">
                  <c:v>3.0242695401574879E-4</c:v>
                </c:pt>
                <c:pt idx="42">
                  <c:v>2.9922357594705339E-4</c:v>
                </c:pt>
                <c:pt idx="43">
                  <c:v>2.9414920565867803E-4</c:v>
                </c:pt>
                <c:pt idx="44">
                  <c:v>2.9922357594705339E-4</c:v>
                </c:pt>
                <c:pt idx="45">
                  <c:v>3.2060766697775849E-4</c:v>
                </c:pt>
                <c:pt idx="46">
                  <c:v>3.634832256320411E-4</c:v>
                </c:pt>
                <c:pt idx="47">
                  <c:v>3.6552187270534728E-4</c:v>
                </c:pt>
                <c:pt idx="48">
                  <c:v>3.860189700010566E-4</c:v>
                </c:pt>
                <c:pt idx="49">
                  <c:v>4.0625124758006896E-4</c:v>
                </c:pt>
                <c:pt idx="50">
                  <c:v>4.3180069676684694E-4</c:v>
                </c:pt>
                <c:pt idx="51">
                  <c:v>4.4901689935094175E-4</c:v>
                </c:pt>
                <c:pt idx="52">
                  <c:v>4.9071325679205403E-4</c:v>
                </c:pt>
                <c:pt idx="53">
                  <c:v>5.0567473311613031E-4</c:v>
                </c:pt>
                <c:pt idx="54">
                  <c:v>5.2603013381338412E-4</c:v>
                </c:pt>
                <c:pt idx="55">
                  <c:v>5.4439320370846872E-4</c:v>
                </c:pt>
                <c:pt idx="56">
                  <c:v>5.776381913833457E-4</c:v>
                </c:pt>
                <c:pt idx="57">
                  <c:v>5.8121833150885627E-4</c:v>
                </c:pt>
                <c:pt idx="58">
                  <c:v>6.1117277860966036E-4</c:v>
                </c:pt>
                <c:pt idx="59">
                  <c:v>6.3560879538088579E-4</c:v>
                </c:pt>
                <c:pt idx="60">
                  <c:v>6.5063259669866059E-4</c:v>
                </c:pt>
                <c:pt idx="61">
                  <c:v>6.6213213317878035E-4</c:v>
                </c:pt>
                <c:pt idx="62">
                  <c:v>7.1008749950383259E-4</c:v>
                </c:pt>
                <c:pt idx="63">
                  <c:v>7.2010474283496092E-4</c:v>
                </c:pt>
                <c:pt idx="64">
                  <c:v>7.485380164408015E-4</c:v>
                </c:pt>
                <c:pt idx="65">
                  <c:v>7.5424527410017242E-4</c:v>
                </c:pt>
                <c:pt idx="66">
                  <c:v>8.0007347406895997E-4</c:v>
                </c:pt>
                <c:pt idx="67">
                  <c:v>8.0805271533744148E-4</c:v>
                </c:pt>
                <c:pt idx="68">
                  <c:v>8.3452335403734663E-4</c:v>
                </c:pt>
                <c:pt idx="69">
                  <c:v>8.6477961762506262E-4</c:v>
                </c:pt>
                <c:pt idx="70">
                  <c:v>8.7270770998279729E-4</c:v>
                </c:pt>
                <c:pt idx="71">
                  <c:v>8.9086460917063928E-4</c:v>
                </c:pt>
                <c:pt idx="72">
                  <c:v>9.4426343899527653E-4</c:v>
                </c:pt>
                <c:pt idx="73">
                  <c:v>9.5892789561998555E-4</c:v>
                </c:pt>
                <c:pt idx="74">
                  <c:v>9.5899323288982765E-4</c:v>
                </c:pt>
                <c:pt idx="75">
                  <c:v>9.8798909510618128E-4</c:v>
                </c:pt>
                <c:pt idx="76">
                  <c:v>1.0267103421816538E-3</c:v>
                </c:pt>
                <c:pt idx="77">
                  <c:v>1.0267103421816538E-3</c:v>
                </c:pt>
                <c:pt idx="78">
                  <c:v>1.0267103421816538E-3</c:v>
                </c:pt>
                <c:pt idx="79">
                  <c:v>1.0130756397741269E-3</c:v>
                </c:pt>
                <c:pt idx="80">
                  <c:v>1.0118131108393686E-3</c:v>
                </c:pt>
                <c:pt idx="81">
                  <c:v>1.0079016376188356E-3</c:v>
                </c:pt>
                <c:pt idx="82">
                  <c:v>1.0007583516477279E-3</c:v>
                </c:pt>
                <c:pt idx="83">
                  <c:v>1.0007583516477279E-3</c:v>
                </c:pt>
                <c:pt idx="84">
                  <c:v>1.0007583516477279E-3</c:v>
                </c:pt>
                <c:pt idx="85">
                  <c:v>1.0043195726885351E-3</c:v>
                </c:pt>
                <c:pt idx="86">
                  <c:v>1.0043195726885351E-3</c:v>
                </c:pt>
                <c:pt idx="87">
                  <c:v>1.010212238732159E-3</c:v>
                </c:pt>
                <c:pt idx="88">
                  <c:v>1.0015637288255726E-3</c:v>
                </c:pt>
                <c:pt idx="89">
                  <c:v>9.907878281462828E-4</c:v>
                </c:pt>
                <c:pt idx="90">
                  <c:v>9.907878281462828E-4</c:v>
                </c:pt>
                <c:pt idx="91">
                  <c:v>9.838695536675381E-4</c:v>
                </c:pt>
                <c:pt idx="92">
                  <c:v>9.9197106188613025E-4</c:v>
                </c:pt>
                <c:pt idx="93">
                  <c:v>9.9197106188613025E-4</c:v>
                </c:pt>
                <c:pt idx="94">
                  <c:v>9.9738268468949434E-4</c:v>
                </c:pt>
                <c:pt idx="95">
                  <c:v>9.9738268468949434E-4</c:v>
                </c:pt>
                <c:pt idx="96">
                  <c:v>9.7738806622004967E-4</c:v>
                </c:pt>
                <c:pt idx="97">
                  <c:v>9.7738806622004967E-4</c:v>
                </c:pt>
                <c:pt idx="98">
                  <c:v>9.7135912316169979E-4</c:v>
                </c:pt>
                <c:pt idx="99">
                  <c:v>9.6771288678824594E-4</c:v>
                </c:pt>
                <c:pt idx="100">
                  <c:v>9.6771288678824594E-4</c:v>
                </c:pt>
                <c:pt idx="101">
                  <c:v>9.5290667984864884E-4</c:v>
                </c:pt>
                <c:pt idx="102">
                  <c:v>9.5290667984864884E-4</c:v>
                </c:pt>
                <c:pt idx="103">
                  <c:v>9.5251903760437586E-4</c:v>
                </c:pt>
                <c:pt idx="104">
                  <c:v>9.5251903760437586E-4</c:v>
                </c:pt>
                <c:pt idx="105">
                  <c:v>9.5559647762257297E-4</c:v>
                </c:pt>
                <c:pt idx="106">
                  <c:v>9.5559647762257297E-4</c:v>
                </c:pt>
                <c:pt idx="107">
                  <c:v>9.4666402276578812E-4</c:v>
                </c:pt>
                <c:pt idx="108">
                  <c:v>9.4666402276578812E-4</c:v>
                </c:pt>
                <c:pt idx="109">
                  <c:v>9.5165211696450816E-4</c:v>
                </c:pt>
                <c:pt idx="110">
                  <c:v>9.8461639060928386E-4</c:v>
                </c:pt>
                <c:pt idx="111">
                  <c:v>1.002554203915113E-3</c:v>
                </c:pt>
                <c:pt idx="112">
                  <c:v>1.0211572766003611E-3</c:v>
                </c:pt>
                <c:pt idx="113">
                  <c:v>1.0500508898754193E-3</c:v>
                </c:pt>
                <c:pt idx="114">
                  <c:v>1.0536239238053552E-3</c:v>
                </c:pt>
                <c:pt idx="115">
                  <c:v>1.08000568464157E-3</c:v>
                </c:pt>
                <c:pt idx="116">
                  <c:v>1.0981849715435239E-3</c:v>
                </c:pt>
                <c:pt idx="117">
                  <c:v>1.1490745157657801E-3</c:v>
                </c:pt>
                <c:pt idx="118">
                  <c:v>1.159423246084511E-3</c:v>
                </c:pt>
                <c:pt idx="119">
                  <c:v>1.1629722480571843E-3</c:v>
                </c:pt>
                <c:pt idx="120">
                  <c:v>1.1795281267698169E-3</c:v>
                </c:pt>
                <c:pt idx="121">
                  <c:v>1.1910298663374136E-3</c:v>
                </c:pt>
                <c:pt idx="122">
                  <c:v>1.2250840676578136E-3</c:v>
                </c:pt>
                <c:pt idx="123">
                  <c:v>1.2492133031330715E-3</c:v>
                </c:pt>
                <c:pt idx="124">
                  <c:v>1.2626866346032853E-3</c:v>
                </c:pt>
                <c:pt idx="125">
                  <c:v>1.2782355025596865E-3</c:v>
                </c:pt>
                <c:pt idx="126">
                  <c:v>1.2782355025596865E-3</c:v>
                </c:pt>
                <c:pt idx="127">
                  <c:v>1.2694992589978396E-3</c:v>
                </c:pt>
                <c:pt idx="128">
                  <c:v>1.2665923766927286E-3</c:v>
                </c:pt>
                <c:pt idx="129">
                  <c:v>1.2694992589978396E-3</c:v>
                </c:pt>
                <c:pt idx="130">
                  <c:v>1.2535833355432179E-3</c:v>
                </c:pt>
                <c:pt idx="131">
                  <c:v>1.2449602716496661E-3</c:v>
                </c:pt>
                <c:pt idx="132">
                  <c:v>1.2441412833159938E-3</c:v>
                </c:pt>
                <c:pt idx="133">
                  <c:v>1.2441412833159938E-3</c:v>
                </c:pt>
                <c:pt idx="134">
                  <c:v>1.2470247667580679E-3</c:v>
                </c:pt>
                <c:pt idx="135">
                  <c:v>1.2487480217770065E-3</c:v>
                </c:pt>
                <c:pt idx="136">
                  <c:v>1.2492444681206387E-3</c:v>
                </c:pt>
                <c:pt idx="137">
                  <c:v>1.2504287051624439E-3</c:v>
                </c:pt>
                <c:pt idx="138">
                  <c:v>1.2504287051624439E-3</c:v>
                </c:pt>
                <c:pt idx="139">
                  <c:v>1.2374183314882616E-3</c:v>
                </c:pt>
                <c:pt idx="140">
                  <c:v>1.227178281868692E-3</c:v>
                </c:pt>
                <c:pt idx="141">
                  <c:v>1.227178281868692E-3</c:v>
                </c:pt>
                <c:pt idx="142">
                  <c:v>1.2574953306011057E-3</c:v>
                </c:pt>
                <c:pt idx="143">
                  <c:v>1.2581712908372102E-3</c:v>
                </c:pt>
                <c:pt idx="144">
                  <c:v>1.3137626158667001E-3</c:v>
                </c:pt>
                <c:pt idx="145">
                  <c:v>1.3173636475359309E-3</c:v>
                </c:pt>
                <c:pt idx="146">
                  <c:v>1.320506263242613E-3</c:v>
                </c:pt>
                <c:pt idx="147">
                  <c:v>1.3438764354458859E-3</c:v>
                </c:pt>
                <c:pt idx="148">
                  <c:v>1.3870719269238091E-3</c:v>
                </c:pt>
                <c:pt idx="149">
                  <c:v>1.3974017283371136E-3</c:v>
                </c:pt>
                <c:pt idx="150">
                  <c:v>1.4259367491136169E-3</c:v>
                </c:pt>
                <c:pt idx="151">
                  <c:v>1.4536014886262064E-3</c:v>
                </c:pt>
                <c:pt idx="152">
                  <c:v>1.4594244177263253E-3</c:v>
                </c:pt>
                <c:pt idx="153">
                  <c:v>1.476700466649854E-3</c:v>
                </c:pt>
                <c:pt idx="154">
                  <c:v>1.5011384927391936E-3</c:v>
                </c:pt>
                <c:pt idx="155">
                  <c:v>1.5063769722262804E-3</c:v>
                </c:pt>
                <c:pt idx="156">
                  <c:v>1.5268677730677655E-3</c:v>
                </c:pt>
                <c:pt idx="157">
                  <c:v>1.5299501447844927E-3</c:v>
                </c:pt>
                <c:pt idx="158">
                  <c:v>1.5268677730677655E-3</c:v>
                </c:pt>
                <c:pt idx="159">
                  <c:v>1.5299501447844927E-3</c:v>
                </c:pt>
                <c:pt idx="160">
                  <c:v>1.5333540174126289E-3</c:v>
                </c:pt>
                <c:pt idx="161">
                  <c:v>1.5377660911073756E-3</c:v>
                </c:pt>
                <c:pt idx="162">
                  <c:v>1.5333540174126289E-3</c:v>
                </c:pt>
                <c:pt idx="163">
                  <c:v>1.5184235549269278E-3</c:v>
                </c:pt>
                <c:pt idx="164">
                  <c:v>1.5184235549269278E-3</c:v>
                </c:pt>
                <c:pt idx="165">
                  <c:v>1.4999865821660604E-3</c:v>
                </c:pt>
                <c:pt idx="166">
                  <c:v>1.4971717023832814E-3</c:v>
                </c:pt>
                <c:pt idx="167">
                  <c:v>1.4905945267874232E-3</c:v>
                </c:pt>
                <c:pt idx="168">
                  <c:v>1.4905945267874232E-3</c:v>
                </c:pt>
                <c:pt idx="169">
                  <c:v>1.478452190952865E-3</c:v>
                </c:pt>
                <c:pt idx="170">
                  <c:v>1.4952972611068744E-3</c:v>
                </c:pt>
                <c:pt idx="171">
                  <c:v>1.4762777331166219E-3</c:v>
                </c:pt>
                <c:pt idx="172">
                  <c:v>1.4820952066752914E-3</c:v>
                </c:pt>
                <c:pt idx="173">
                  <c:v>1.4820952066752914E-3</c:v>
                </c:pt>
                <c:pt idx="174">
                  <c:v>1.505122016344026E-3</c:v>
                </c:pt>
                <c:pt idx="175">
                  <c:v>1.5183064808142214E-3</c:v>
                </c:pt>
                <c:pt idx="176">
                  <c:v>1.5200839420436104E-3</c:v>
                </c:pt>
                <c:pt idx="177">
                  <c:v>1.57166914981002E-3</c:v>
                </c:pt>
                <c:pt idx="178">
                  <c:v>1.5889181917058133E-3</c:v>
                </c:pt>
                <c:pt idx="179">
                  <c:v>1.5964094305166211E-3</c:v>
                </c:pt>
                <c:pt idx="180">
                  <c:v>1.6149748743383497E-3</c:v>
                </c:pt>
                <c:pt idx="181">
                  <c:v>1.6158134546760863E-3</c:v>
                </c:pt>
                <c:pt idx="182">
                  <c:v>1.6158134546760863E-3</c:v>
                </c:pt>
                <c:pt idx="183">
                  <c:v>1.6149033122551033E-3</c:v>
                </c:pt>
                <c:pt idx="184">
                  <c:v>1.5962745473454523E-3</c:v>
                </c:pt>
                <c:pt idx="185">
                  <c:v>1.5962745473454523E-3</c:v>
                </c:pt>
                <c:pt idx="186">
                  <c:v>1.6030012617794867E-3</c:v>
                </c:pt>
                <c:pt idx="187">
                  <c:v>1.6030012617794867E-3</c:v>
                </c:pt>
                <c:pt idx="188">
                  <c:v>1.5882328385958091E-3</c:v>
                </c:pt>
                <c:pt idx="189">
                  <c:v>1.5882328385958091E-3</c:v>
                </c:pt>
                <c:pt idx="190">
                  <c:v>1.6262612214779327E-3</c:v>
                </c:pt>
                <c:pt idx="191">
                  <c:v>1.6335265688437333E-3</c:v>
                </c:pt>
                <c:pt idx="192">
                  <c:v>1.6576493536125819E-3</c:v>
                </c:pt>
                <c:pt idx="193">
                  <c:v>1.6640707016856984E-3</c:v>
                </c:pt>
                <c:pt idx="194">
                  <c:v>1.6829102801217783E-3</c:v>
                </c:pt>
                <c:pt idx="195">
                  <c:v>1.7040500656373373E-3</c:v>
                </c:pt>
                <c:pt idx="196">
                  <c:v>1.7262529620421258E-3</c:v>
                </c:pt>
                <c:pt idx="197">
                  <c:v>1.7282287407773052E-3</c:v>
                </c:pt>
                <c:pt idx="198">
                  <c:v>1.7262529620421258E-3</c:v>
                </c:pt>
                <c:pt idx="199">
                  <c:v>1.7238524449563739E-3</c:v>
                </c:pt>
                <c:pt idx="200">
                  <c:v>1.7165725929784131E-3</c:v>
                </c:pt>
                <c:pt idx="201">
                  <c:v>1.713116867925833E-3</c:v>
                </c:pt>
                <c:pt idx="202">
                  <c:v>1.7128043558452038E-3</c:v>
                </c:pt>
                <c:pt idx="203">
                  <c:v>1.7011831821592907E-3</c:v>
                </c:pt>
                <c:pt idx="204">
                  <c:v>1.7011831821592907E-3</c:v>
                </c:pt>
                <c:pt idx="205">
                  <c:v>1.7143437375079504E-3</c:v>
                </c:pt>
                <c:pt idx="206">
                  <c:v>1.7181895883042449E-3</c:v>
                </c:pt>
                <c:pt idx="207">
                  <c:v>1.7512957811496865E-3</c:v>
                </c:pt>
                <c:pt idx="208">
                  <c:v>1.7609472758815543E-3</c:v>
                </c:pt>
                <c:pt idx="209">
                  <c:v>1.7931004558597564E-3</c:v>
                </c:pt>
                <c:pt idx="210">
                  <c:v>1.8003840065843565E-3</c:v>
                </c:pt>
                <c:pt idx="211">
                  <c:v>1.8067257322173886E-3</c:v>
                </c:pt>
                <c:pt idx="212">
                  <c:v>1.8388206717354139E-3</c:v>
                </c:pt>
                <c:pt idx="213">
                  <c:v>1.8388206717354139E-3</c:v>
                </c:pt>
                <c:pt idx="214">
                  <c:v>1.8298886208312807E-3</c:v>
                </c:pt>
                <c:pt idx="215">
                  <c:v>1.8298886208312807E-3</c:v>
                </c:pt>
                <c:pt idx="216">
                  <c:v>1.8308594968135508E-3</c:v>
                </c:pt>
                <c:pt idx="217">
                  <c:v>1.8308594968135508E-3</c:v>
                </c:pt>
                <c:pt idx="218">
                  <c:v>1.8178864610582154E-3</c:v>
                </c:pt>
                <c:pt idx="219">
                  <c:v>1.8070747410633117E-3</c:v>
                </c:pt>
                <c:pt idx="220">
                  <c:v>1.8016140892915299E-3</c:v>
                </c:pt>
                <c:pt idx="221">
                  <c:v>1.8070747410633117E-3</c:v>
                </c:pt>
                <c:pt idx="222">
                  <c:v>1.8387816332668971E-3</c:v>
                </c:pt>
                <c:pt idx="223">
                  <c:v>1.8416061517632356E-3</c:v>
                </c:pt>
                <c:pt idx="224">
                  <c:v>1.8417861020329012E-3</c:v>
                </c:pt>
                <c:pt idx="225">
                  <c:v>1.8778337571778278E-3</c:v>
                </c:pt>
                <c:pt idx="226">
                  <c:v>1.9128503243109113E-3</c:v>
                </c:pt>
                <c:pt idx="227">
                  <c:v>1.9216896709105097E-3</c:v>
                </c:pt>
                <c:pt idx="228">
                  <c:v>1.9265562222158137E-3</c:v>
                </c:pt>
                <c:pt idx="229">
                  <c:v>1.9381661018544102E-3</c:v>
                </c:pt>
                <c:pt idx="230">
                  <c:v>1.9382258048516844E-3</c:v>
                </c:pt>
                <c:pt idx="231">
                  <c:v>1.9382258048516844E-3</c:v>
                </c:pt>
                <c:pt idx="232">
                  <c:v>1.9229283066239556E-3</c:v>
                </c:pt>
                <c:pt idx="233">
                  <c:v>1.9174162578673619E-3</c:v>
                </c:pt>
                <c:pt idx="234">
                  <c:v>1.9086502495319977E-3</c:v>
                </c:pt>
                <c:pt idx="235">
                  <c:v>1.9062721303488529E-3</c:v>
                </c:pt>
                <c:pt idx="236">
                  <c:v>1.9062721303488529E-3</c:v>
                </c:pt>
                <c:pt idx="237">
                  <c:v>1.9191082133118876E-3</c:v>
                </c:pt>
                <c:pt idx="238">
                  <c:v>1.9222546742796089E-3</c:v>
                </c:pt>
                <c:pt idx="239">
                  <c:v>1.933893792697966E-3</c:v>
                </c:pt>
                <c:pt idx="240">
                  <c:v>1.9581888977830623E-3</c:v>
                </c:pt>
                <c:pt idx="241">
                  <c:v>1.9609262714526312E-3</c:v>
                </c:pt>
                <c:pt idx="242">
                  <c:v>1.9674920254652934E-3</c:v>
                </c:pt>
                <c:pt idx="243">
                  <c:v>1.9609262714526312E-3</c:v>
                </c:pt>
                <c:pt idx="244">
                  <c:v>1.9555955179566004E-3</c:v>
                </c:pt>
                <c:pt idx="245">
                  <c:v>1.9555955179566004E-3</c:v>
                </c:pt>
                <c:pt idx="246">
                  <c:v>1.9571915432311671E-3</c:v>
                </c:pt>
                <c:pt idx="247">
                  <c:v>1.9840320513762892E-3</c:v>
                </c:pt>
                <c:pt idx="248">
                  <c:v>1.9991853485702917E-3</c:v>
                </c:pt>
                <c:pt idx="249">
                  <c:v>2.023034638956275E-3</c:v>
                </c:pt>
                <c:pt idx="250">
                  <c:v>2.023034638956275E-3</c:v>
                </c:pt>
                <c:pt idx="251">
                  <c:v>2.0113464077691052E-3</c:v>
                </c:pt>
                <c:pt idx="252">
                  <c:v>2.0113464077691052E-3</c:v>
                </c:pt>
                <c:pt idx="253">
                  <c:v>2.015092343013052E-3</c:v>
                </c:pt>
                <c:pt idx="254">
                  <c:v>2.0239846392453003E-3</c:v>
                </c:pt>
                <c:pt idx="255">
                  <c:v>2.0511143527123577E-3</c:v>
                </c:pt>
                <c:pt idx="256">
                  <c:v>2.0511203010808343E-3</c:v>
                </c:pt>
                <c:pt idx="257">
                  <c:v>2.0528858247304948E-3</c:v>
                </c:pt>
                <c:pt idx="258">
                  <c:v>2.0511203010808343E-3</c:v>
                </c:pt>
                <c:pt idx="259">
                  <c:v>2.0593944814039757E-3</c:v>
                </c:pt>
                <c:pt idx="260">
                  <c:v>2.0591407084029527E-3</c:v>
                </c:pt>
                <c:pt idx="261">
                  <c:v>2.0591407084029527E-3</c:v>
                </c:pt>
                <c:pt idx="262">
                  <c:v>2.0591407084029527E-3</c:v>
                </c:pt>
                <c:pt idx="263">
                  <c:v>2.0874979848176686E-3</c:v>
                </c:pt>
                <c:pt idx="264">
                  <c:v>2.0989258349678563E-3</c:v>
                </c:pt>
                <c:pt idx="265">
                  <c:v>2.0989258349678563E-3</c:v>
                </c:pt>
                <c:pt idx="266">
                  <c:v>2.0814917872990775E-3</c:v>
                </c:pt>
                <c:pt idx="267">
                  <c:v>2.0793689256524825E-3</c:v>
                </c:pt>
                <c:pt idx="268">
                  <c:v>2.0793689256524825E-3</c:v>
                </c:pt>
                <c:pt idx="269">
                  <c:v>2.0869959328835516E-3</c:v>
                </c:pt>
                <c:pt idx="270">
                  <c:v>2.1099942654756619E-3</c:v>
                </c:pt>
                <c:pt idx="271">
                  <c:v>2.1120388003625875E-3</c:v>
                </c:pt>
                <c:pt idx="272">
                  <c:v>2.134751205993087E-3</c:v>
                </c:pt>
                <c:pt idx="273">
                  <c:v>2.134751205993087E-3</c:v>
                </c:pt>
                <c:pt idx="274">
                  <c:v>2.1288945251281208E-3</c:v>
                </c:pt>
                <c:pt idx="275">
                  <c:v>2.1277085077601034E-3</c:v>
                </c:pt>
                <c:pt idx="276">
                  <c:v>2.1277085077601034E-3</c:v>
                </c:pt>
                <c:pt idx="277">
                  <c:v>2.1276355617428854E-3</c:v>
                </c:pt>
                <c:pt idx="278">
                  <c:v>2.1276355617428854E-3</c:v>
                </c:pt>
                <c:pt idx="279">
                  <c:v>2.1597424019659849E-3</c:v>
                </c:pt>
                <c:pt idx="280">
                  <c:v>2.1758061475936931E-3</c:v>
                </c:pt>
                <c:pt idx="281">
                  <c:v>2.1841681508947262E-3</c:v>
                </c:pt>
                <c:pt idx="282">
                  <c:v>2.1841681508947262E-3</c:v>
                </c:pt>
                <c:pt idx="283">
                  <c:v>2.1773092311594884E-3</c:v>
                </c:pt>
                <c:pt idx="284">
                  <c:v>2.1637503842138958E-3</c:v>
                </c:pt>
                <c:pt idx="285">
                  <c:v>2.1773092311594884E-3</c:v>
                </c:pt>
                <c:pt idx="286">
                  <c:v>2.18290902943183E-3</c:v>
                </c:pt>
                <c:pt idx="287">
                  <c:v>2.2185168418940014E-3</c:v>
                </c:pt>
                <c:pt idx="288">
                  <c:v>2.2185168418940014E-3</c:v>
                </c:pt>
                <c:pt idx="289">
                  <c:v>2.2175503416033073E-3</c:v>
                </c:pt>
                <c:pt idx="290">
                  <c:v>2.2121426470739797E-3</c:v>
                </c:pt>
                <c:pt idx="291">
                  <c:v>2.2121426470739797E-3</c:v>
                </c:pt>
                <c:pt idx="292">
                  <c:v>2.2121426470739797E-3</c:v>
                </c:pt>
                <c:pt idx="293">
                  <c:v>2.2305685794957778E-3</c:v>
                </c:pt>
                <c:pt idx="294">
                  <c:v>2.2433564822984444E-3</c:v>
                </c:pt>
                <c:pt idx="295">
                  <c:v>2.2507501155102725E-3</c:v>
                </c:pt>
                <c:pt idx="296">
                  <c:v>2.2557937971860106E-3</c:v>
                </c:pt>
                <c:pt idx="297">
                  <c:v>2.2676578169285289E-3</c:v>
                </c:pt>
                <c:pt idx="298">
                  <c:v>2.2557937971860106E-3</c:v>
                </c:pt>
                <c:pt idx="299">
                  <c:v>2.2667538173624258E-3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0-4E42-9183-A88145B54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854032"/>
        <c:axId val="1896872064"/>
      </c:lineChart>
      <c:catAx>
        <c:axId val="1896854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896872064"/>
        <c:crosses val="autoZero"/>
        <c:auto val="1"/>
        <c:lblAlgn val="ctr"/>
        <c:lblOffset val="100"/>
        <c:noMultiLvlLbl val="0"/>
      </c:catAx>
      <c:valAx>
        <c:axId val="18968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89685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'basic signal'!$H$1:$H$5</c:f>
              <c:strCache>
                <c:ptCount val="5"/>
                <c:pt idx="2">
                  <c:v>CDM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'basic signal'!$H$6:$H$306</c:f>
              <c:numCache>
                <c:formatCode>0.000000</c:formatCode>
                <c:ptCount val="301"/>
                <c:pt idx="0" formatCode="0.00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-8.3130000000101595E-2</c:v>
                </c:pt>
                <c:pt idx="46">
                  <c:v>-0.33252000000011106</c:v>
                </c:pt>
                <c:pt idx="47">
                  <c:v>-0.41564999999991731</c:v>
                </c:pt>
                <c:pt idx="48">
                  <c:v>-0.33251999999981569</c:v>
                </c:pt>
                <c:pt idx="49">
                  <c:v>-0.41564999999991731</c:v>
                </c:pt>
                <c:pt idx="50">
                  <c:v>-0.41564999999991731</c:v>
                </c:pt>
                <c:pt idx="51">
                  <c:v>-0.33252000000011106</c:v>
                </c:pt>
                <c:pt idx="52">
                  <c:v>-0.41565000000021268</c:v>
                </c:pt>
                <c:pt idx="53">
                  <c:v>-0.41564999999991731</c:v>
                </c:pt>
                <c:pt idx="54">
                  <c:v>-0.33251999999981569</c:v>
                </c:pt>
                <c:pt idx="55">
                  <c:v>-0.41564999999991731</c:v>
                </c:pt>
                <c:pt idx="56">
                  <c:v>-0.41565000000021268</c:v>
                </c:pt>
                <c:pt idx="57">
                  <c:v>-0.33252000000011106</c:v>
                </c:pt>
                <c:pt idx="58">
                  <c:v>-0.41564999999991731</c:v>
                </c:pt>
                <c:pt idx="59">
                  <c:v>-0.41564999999991731</c:v>
                </c:pt>
                <c:pt idx="60">
                  <c:v>-0.33252000000011106</c:v>
                </c:pt>
                <c:pt idx="61">
                  <c:v>-0.33252000000011106</c:v>
                </c:pt>
                <c:pt idx="62">
                  <c:v>-0.41564999999991731</c:v>
                </c:pt>
                <c:pt idx="63">
                  <c:v>-0.41564999999991731</c:v>
                </c:pt>
                <c:pt idx="64">
                  <c:v>-0.33251999999981569</c:v>
                </c:pt>
                <c:pt idx="65">
                  <c:v>-0.33252000000011106</c:v>
                </c:pt>
                <c:pt idx="66">
                  <c:v>-0.41565000000021268</c:v>
                </c:pt>
                <c:pt idx="67">
                  <c:v>-0.41564999999991731</c:v>
                </c:pt>
                <c:pt idx="68">
                  <c:v>-0.33251999999981569</c:v>
                </c:pt>
                <c:pt idx="69">
                  <c:v>-0.33252000000011106</c:v>
                </c:pt>
                <c:pt idx="70">
                  <c:v>-0.41565000000021268</c:v>
                </c:pt>
                <c:pt idx="71">
                  <c:v>-0.41564999999991731</c:v>
                </c:pt>
                <c:pt idx="72">
                  <c:v>-0.33251999999981569</c:v>
                </c:pt>
                <c:pt idx="73">
                  <c:v>-0.33252000000011106</c:v>
                </c:pt>
                <c:pt idx="74">
                  <c:v>-0.33252000000011106</c:v>
                </c:pt>
                <c:pt idx="75">
                  <c:v>-0.33251999999981569</c:v>
                </c:pt>
                <c:pt idx="76">
                  <c:v>-0.41564999999991731</c:v>
                </c:pt>
                <c:pt idx="77">
                  <c:v>-0.24939000000000944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8.3130000000101595E-2</c:v>
                </c:pt>
                <c:pt idx="82">
                  <c:v>8.3130000000101595E-2</c:v>
                </c:pt>
                <c:pt idx="83">
                  <c:v>0</c:v>
                </c:pt>
                <c:pt idx="84">
                  <c:v>0</c:v>
                </c:pt>
                <c:pt idx="85">
                  <c:v>8.3129999999806262E-2</c:v>
                </c:pt>
                <c:pt idx="86">
                  <c:v>8.3129999999806262E-2</c:v>
                </c:pt>
                <c:pt idx="87">
                  <c:v>0</c:v>
                </c:pt>
                <c:pt idx="88">
                  <c:v>0</c:v>
                </c:pt>
                <c:pt idx="89">
                  <c:v>8.3130000000101595E-2</c:v>
                </c:pt>
                <c:pt idx="90">
                  <c:v>8.3130000000101595E-2</c:v>
                </c:pt>
                <c:pt idx="91">
                  <c:v>0</c:v>
                </c:pt>
                <c:pt idx="92">
                  <c:v>8.3129999999806262E-2</c:v>
                </c:pt>
                <c:pt idx="93">
                  <c:v>8.3129999999806262E-2</c:v>
                </c:pt>
                <c:pt idx="94">
                  <c:v>0</c:v>
                </c:pt>
                <c:pt idx="95">
                  <c:v>0</c:v>
                </c:pt>
                <c:pt idx="96">
                  <c:v>8.3130000000101595E-2</c:v>
                </c:pt>
                <c:pt idx="97">
                  <c:v>8.3130000000101595E-2</c:v>
                </c:pt>
                <c:pt idx="98">
                  <c:v>0</c:v>
                </c:pt>
                <c:pt idx="99">
                  <c:v>0</c:v>
                </c:pt>
                <c:pt idx="100">
                  <c:v>8.3130000000101595E-2</c:v>
                </c:pt>
                <c:pt idx="101">
                  <c:v>8.3130000000101595E-2</c:v>
                </c:pt>
                <c:pt idx="102">
                  <c:v>0</c:v>
                </c:pt>
                <c:pt idx="103">
                  <c:v>0</c:v>
                </c:pt>
                <c:pt idx="104">
                  <c:v>8.3129999999806262E-2</c:v>
                </c:pt>
                <c:pt idx="105">
                  <c:v>8.3129999999806262E-2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-0.24939000000000944</c:v>
                </c:pt>
                <c:pt idx="111">
                  <c:v>-0.41564999999991731</c:v>
                </c:pt>
                <c:pt idx="112">
                  <c:v>-0.33251999999981569</c:v>
                </c:pt>
                <c:pt idx="113">
                  <c:v>-0.33251999999981569</c:v>
                </c:pt>
                <c:pt idx="114">
                  <c:v>-0.33252000000011106</c:v>
                </c:pt>
                <c:pt idx="115">
                  <c:v>-0.33252000000011106</c:v>
                </c:pt>
                <c:pt idx="116">
                  <c:v>-0.33251999999981569</c:v>
                </c:pt>
                <c:pt idx="117">
                  <c:v>-0.41564999999991731</c:v>
                </c:pt>
                <c:pt idx="118">
                  <c:v>-0.41565000000021268</c:v>
                </c:pt>
                <c:pt idx="119">
                  <c:v>-0.33252000000011106</c:v>
                </c:pt>
                <c:pt idx="120">
                  <c:v>-0.33251999999981569</c:v>
                </c:pt>
                <c:pt idx="121">
                  <c:v>-0.33252000000011106</c:v>
                </c:pt>
                <c:pt idx="122">
                  <c:v>-0.33252000000011106</c:v>
                </c:pt>
                <c:pt idx="123">
                  <c:v>-0.33251999999981569</c:v>
                </c:pt>
                <c:pt idx="124">
                  <c:v>-0.33252000000011106</c:v>
                </c:pt>
                <c:pt idx="125">
                  <c:v>-0.24939000000000944</c:v>
                </c:pt>
                <c:pt idx="126">
                  <c:v>0</c:v>
                </c:pt>
                <c:pt idx="127">
                  <c:v>8.3129999999806262E-2</c:v>
                </c:pt>
                <c:pt idx="128">
                  <c:v>0</c:v>
                </c:pt>
                <c:pt idx="129">
                  <c:v>8.3130000000101595E-2</c:v>
                </c:pt>
                <c:pt idx="130">
                  <c:v>8.3130000000101595E-2</c:v>
                </c:pt>
                <c:pt idx="131">
                  <c:v>0</c:v>
                </c:pt>
                <c:pt idx="132">
                  <c:v>8.3130000000101595E-2</c:v>
                </c:pt>
                <c:pt idx="133">
                  <c:v>8.3130000000101595E-2</c:v>
                </c:pt>
                <c:pt idx="134">
                  <c:v>0</c:v>
                </c:pt>
                <c:pt idx="135">
                  <c:v>8.3129999999806262E-2</c:v>
                </c:pt>
                <c:pt idx="136">
                  <c:v>8.3129999999806262E-2</c:v>
                </c:pt>
                <c:pt idx="137">
                  <c:v>0</c:v>
                </c:pt>
                <c:pt idx="138">
                  <c:v>8.3130000000101595E-2</c:v>
                </c:pt>
                <c:pt idx="139">
                  <c:v>8.3130000000101595E-2</c:v>
                </c:pt>
                <c:pt idx="140">
                  <c:v>0</c:v>
                </c:pt>
                <c:pt idx="141">
                  <c:v>0</c:v>
                </c:pt>
                <c:pt idx="142">
                  <c:v>-0.16625999999990784</c:v>
                </c:pt>
                <c:pt idx="143">
                  <c:v>-0.33252000000011106</c:v>
                </c:pt>
                <c:pt idx="144">
                  <c:v>-0.41565000000021268</c:v>
                </c:pt>
                <c:pt idx="145">
                  <c:v>-0.41564999999991731</c:v>
                </c:pt>
                <c:pt idx="146">
                  <c:v>-0.33251999999981569</c:v>
                </c:pt>
                <c:pt idx="147">
                  <c:v>-0.33251999999981569</c:v>
                </c:pt>
                <c:pt idx="148">
                  <c:v>-0.33252000000011106</c:v>
                </c:pt>
                <c:pt idx="149">
                  <c:v>-0.33252000000011106</c:v>
                </c:pt>
                <c:pt idx="150">
                  <c:v>-0.33251999999981569</c:v>
                </c:pt>
                <c:pt idx="151">
                  <c:v>-0.33252000000011106</c:v>
                </c:pt>
                <c:pt idx="152">
                  <c:v>-0.33252000000011106</c:v>
                </c:pt>
                <c:pt idx="153">
                  <c:v>-0.33251999999981569</c:v>
                </c:pt>
                <c:pt idx="154">
                  <c:v>-0.33252000000011106</c:v>
                </c:pt>
                <c:pt idx="155">
                  <c:v>-0.24939000000000944</c:v>
                </c:pt>
                <c:pt idx="156">
                  <c:v>-0.24939000000000944</c:v>
                </c:pt>
                <c:pt idx="157">
                  <c:v>-0.24939000000000944</c:v>
                </c:pt>
                <c:pt idx="158">
                  <c:v>-8.3129999999806262E-2</c:v>
                </c:pt>
                <c:pt idx="159">
                  <c:v>8.3129999999806262E-2</c:v>
                </c:pt>
                <c:pt idx="160">
                  <c:v>8.3129999999806262E-2</c:v>
                </c:pt>
                <c:pt idx="161">
                  <c:v>8.3130000000101595E-2</c:v>
                </c:pt>
                <c:pt idx="162">
                  <c:v>8.3130000000101595E-2</c:v>
                </c:pt>
                <c:pt idx="163">
                  <c:v>8.3130000000101595E-2</c:v>
                </c:pt>
                <c:pt idx="164">
                  <c:v>8.3130000000101595E-2</c:v>
                </c:pt>
                <c:pt idx="165">
                  <c:v>0</c:v>
                </c:pt>
                <c:pt idx="166">
                  <c:v>8.3129999999806262E-2</c:v>
                </c:pt>
                <c:pt idx="167">
                  <c:v>8.3129999999806262E-2</c:v>
                </c:pt>
                <c:pt idx="168">
                  <c:v>8.3130000000101595E-2</c:v>
                </c:pt>
                <c:pt idx="169">
                  <c:v>8.3130000000101595E-2</c:v>
                </c:pt>
                <c:pt idx="170">
                  <c:v>8.3130000000101595E-2</c:v>
                </c:pt>
                <c:pt idx="171">
                  <c:v>8.3130000000101595E-2</c:v>
                </c:pt>
                <c:pt idx="172">
                  <c:v>8.3129999999806262E-2</c:v>
                </c:pt>
                <c:pt idx="173">
                  <c:v>0</c:v>
                </c:pt>
                <c:pt idx="174">
                  <c:v>-0.24939000000000944</c:v>
                </c:pt>
                <c:pt idx="175">
                  <c:v>-0.33252000000011106</c:v>
                </c:pt>
                <c:pt idx="176">
                  <c:v>-0.33251999999981569</c:v>
                </c:pt>
                <c:pt idx="177">
                  <c:v>-0.33252000000011106</c:v>
                </c:pt>
                <c:pt idx="178">
                  <c:v>-0.33252000000011106</c:v>
                </c:pt>
                <c:pt idx="179">
                  <c:v>-0.33251999999981569</c:v>
                </c:pt>
                <c:pt idx="180">
                  <c:v>-0.33252000000011106</c:v>
                </c:pt>
                <c:pt idx="181">
                  <c:v>-0.16626000000020319</c:v>
                </c:pt>
                <c:pt idx="182">
                  <c:v>0</c:v>
                </c:pt>
                <c:pt idx="183">
                  <c:v>8.3130000000101595E-2</c:v>
                </c:pt>
                <c:pt idx="184">
                  <c:v>8.3130000000101595E-2</c:v>
                </c:pt>
                <c:pt idx="185">
                  <c:v>8.3130000000101595E-2</c:v>
                </c:pt>
                <c:pt idx="186">
                  <c:v>8.3130000000101595E-2</c:v>
                </c:pt>
                <c:pt idx="187">
                  <c:v>0</c:v>
                </c:pt>
                <c:pt idx="188">
                  <c:v>8.3129999999806262E-2</c:v>
                </c:pt>
                <c:pt idx="189">
                  <c:v>0</c:v>
                </c:pt>
                <c:pt idx="190">
                  <c:v>-0.24939000000000944</c:v>
                </c:pt>
                <c:pt idx="191">
                  <c:v>-0.33252000000011106</c:v>
                </c:pt>
                <c:pt idx="192">
                  <c:v>-0.24938999999971412</c:v>
                </c:pt>
                <c:pt idx="193">
                  <c:v>-0.24939000000000944</c:v>
                </c:pt>
                <c:pt idx="194">
                  <c:v>-0.33252000000011106</c:v>
                </c:pt>
                <c:pt idx="195">
                  <c:v>-0.33251999999981569</c:v>
                </c:pt>
                <c:pt idx="196">
                  <c:v>-0.33252000000011106</c:v>
                </c:pt>
                <c:pt idx="197">
                  <c:v>-0.24939000000000944</c:v>
                </c:pt>
                <c:pt idx="198">
                  <c:v>0</c:v>
                </c:pt>
                <c:pt idx="199">
                  <c:v>8.3129999999806262E-2</c:v>
                </c:pt>
                <c:pt idx="200">
                  <c:v>8.3130000000101595E-2</c:v>
                </c:pt>
                <c:pt idx="201">
                  <c:v>8.3130000000101595E-2</c:v>
                </c:pt>
                <c:pt idx="202">
                  <c:v>8.3130000000101595E-2</c:v>
                </c:pt>
                <c:pt idx="203">
                  <c:v>8.3130000000101595E-2</c:v>
                </c:pt>
                <c:pt idx="204">
                  <c:v>8.3129999999806262E-2</c:v>
                </c:pt>
                <c:pt idx="205">
                  <c:v>0</c:v>
                </c:pt>
                <c:pt idx="206">
                  <c:v>-0.24939000000000944</c:v>
                </c:pt>
                <c:pt idx="207">
                  <c:v>-0.24939000000000944</c:v>
                </c:pt>
                <c:pt idx="208">
                  <c:v>-0.24939000000000944</c:v>
                </c:pt>
                <c:pt idx="209">
                  <c:v>-0.33252000000011106</c:v>
                </c:pt>
                <c:pt idx="210">
                  <c:v>-0.33251999999981569</c:v>
                </c:pt>
                <c:pt idx="211">
                  <c:v>-0.33252000000011106</c:v>
                </c:pt>
                <c:pt idx="212">
                  <c:v>-0.33252000000011106</c:v>
                </c:pt>
                <c:pt idx="213">
                  <c:v>-0.16625999999990784</c:v>
                </c:pt>
                <c:pt idx="214">
                  <c:v>0</c:v>
                </c:pt>
                <c:pt idx="215">
                  <c:v>8.3130000000101595E-2</c:v>
                </c:pt>
                <c:pt idx="216">
                  <c:v>8.3130000000101595E-2</c:v>
                </c:pt>
                <c:pt idx="217">
                  <c:v>8.3129999999806262E-2</c:v>
                </c:pt>
                <c:pt idx="218">
                  <c:v>0.16625999999990784</c:v>
                </c:pt>
                <c:pt idx="219">
                  <c:v>8.3130000000101595E-2</c:v>
                </c:pt>
                <c:pt idx="220">
                  <c:v>8.3130000000101595E-2</c:v>
                </c:pt>
                <c:pt idx="221">
                  <c:v>0</c:v>
                </c:pt>
                <c:pt idx="222">
                  <c:v>-0.24939000000000944</c:v>
                </c:pt>
                <c:pt idx="223">
                  <c:v>-0.33252000000011106</c:v>
                </c:pt>
                <c:pt idx="224">
                  <c:v>-0.24939000000000944</c:v>
                </c:pt>
                <c:pt idx="225">
                  <c:v>-0.24939000000000944</c:v>
                </c:pt>
                <c:pt idx="226">
                  <c:v>-0.33252000000011106</c:v>
                </c:pt>
                <c:pt idx="227">
                  <c:v>-0.33251999999981569</c:v>
                </c:pt>
                <c:pt idx="228">
                  <c:v>-0.33252000000011106</c:v>
                </c:pt>
                <c:pt idx="229">
                  <c:v>-0.16626000000020319</c:v>
                </c:pt>
                <c:pt idx="230">
                  <c:v>0</c:v>
                </c:pt>
                <c:pt idx="231">
                  <c:v>8.3130000000101595E-2</c:v>
                </c:pt>
                <c:pt idx="232">
                  <c:v>0.16626000000020319</c:v>
                </c:pt>
                <c:pt idx="233">
                  <c:v>8.3130000000101595E-2</c:v>
                </c:pt>
                <c:pt idx="234">
                  <c:v>8.3129999999806262E-2</c:v>
                </c:pt>
                <c:pt idx="235">
                  <c:v>8.3129999999806262E-2</c:v>
                </c:pt>
                <c:pt idx="236">
                  <c:v>8.3130000000101595E-2</c:v>
                </c:pt>
                <c:pt idx="237">
                  <c:v>0</c:v>
                </c:pt>
                <c:pt idx="238">
                  <c:v>-0.16625999999990784</c:v>
                </c:pt>
                <c:pt idx="239">
                  <c:v>-0.24939000000000944</c:v>
                </c:pt>
                <c:pt idx="240">
                  <c:v>-0.33252000000011106</c:v>
                </c:pt>
                <c:pt idx="241">
                  <c:v>-0.24938999999971412</c:v>
                </c:pt>
                <c:pt idx="242">
                  <c:v>0</c:v>
                </c:pt>
                <c:pt idx="243">
                  <c:v>0.16625999999990784</c:v>
                </c:pt>
                <c:pt idx="244">
                  <c:v>8.3130000000101595E-2</c:v>
                </c:pt>
                <c:pt idx="245">
                  <c:v>0</c:v>
                </c:pt>
                <c:pt idx="246">
                  <c:v>-0.16625999999990784</c:v>
                </c:pt>
                <c:pt idx="247">
                  <c:v>-0.33252000000011106</c:v>
                </c:pt>
                <c:pt idx="248">
                  <c:v>-0.33252000000011106</c:v>
                </c:pt>
                <c:pt idx="249">
                  <c:v>-0.16625999999990784</c:v>
                </c:pt>
                <c:pt idx="250">
                  <c:v>0</c:v>
                </c:pt>
                <c:pt idx="251">
                  <c:v>8.3130000000101595E-2</c:v>
                </c:pt>
                <c:pt idx="252">
                  <c:v>0.16625999999990784</c:v>
                </c:pt>
                <c:pt idx="253">
                  <c:v>0</c:v>
                </c:pt>
                <c:pt idx="254">
                  <c:v>-0.24939000000000944</c:v>
                </c:pt>
                <c:pt idx="255">
                  <c:v>-0.24939000000000944</c:v>
                </c:pt>
                <c:pt idx="256">
                  <c:v>-0.24939000000000944</c:v>
                </c:pt>
                <c:pt idx="257">
                  <c:v>-0.24939000000000944</c:v>
                </c:pt>
                <c:pt idx="258">
                  <c:v>0</c:v>
                </c:pt>
                <c:pt idx="259">
                  <c:v>0.16625999999990784</c:v>
                </c:pt>
                <c:pt idx="260">
                  <c:v>8.3130000000101595E-2</c:v>
                </c:pt>
                <c:pt idx="261">
                  <c:v>0</c:v>
                </c:pt>
                <c:pt idx="262">
                  <c:v>-0.16625999999990784</c:v>
                </c:pt>
                <c:pt idx="263">
                  <c:v>-0.33252000000011106</c:v>
                </c:pt>
                <c:pt idx="264">
                  <c:v>-0.33252000000011106</c:v>
                </c:pt>
                <c:pt idx="265">
                  <c:v>-0.16625999999990784</c:v>
                </c:pt>
                <c:pt idx="266">
                  <c:v>8.3130000000101595E-2</c:v>
                </c:pt>
                <c:pt idx="267">
                  <c:v>8.3130000000101595E-2</c:v>
                </c:pt>
                <c:pt idx="268">
                  <c:v>8.3129999999806262E-2</c:v>
                </c:pt>
                <c:pt idx="269">
                  <c:v>0</c:v>
                </c:pt>
                <c:pt idx="270">
                  <c:v>-0.16625999999990784</c:v>
                </c:pt>
                <c:pt idx="271">
                  <c:v>-0.24939000000000944</c:v>
                </c:pt>
                <c:pt idx="272">
                  <c:v>-0.33252000000011106</c:v>
                </c:pt>
                <c:pt idx="273">
                  <c:v>-0.16626000000020319</c:v>
                </c:pt>
                <c:pt idx="274">
                  <c:v>0</c:v>
                </c:pt>
                <c:pt idx="275">
                  <c:v>8.3130000000101595E-2</c:v>
                </c:pt>
                <c:pt idx="276">
                  <c:v>0.16626000000020319</c:v>
                </c:pt>
                <c:pt idx="277">
                  <c:v>0</c:v>
                </c:pt>
                <c:pt idx="278">
                  <c:v>-0.24939000000000944</c:v>
                </c:pt>
                <c:pt idx="279">
                  <c:v>-0.24939000000000944</c:v>
                </c:pt>
                <c:pt idx="280">
                  <c:v>-0.24939000000000944</c:v>
                </c:pt>
                <c:pt idx="281">
                  <c:v>-0.16625999999990784</c:v>
                </c:pt>
                <c:pt idx="282">
                  <c:v>0</c:v>
                </c:pt>
                <c:pt idx="283">
                  <c:v>8.3129999999806262E-2</c:v>
                </c:pt>
                <c:pt idx="284">
                  <c:v>0.16625999999990784</c:v>
                </c:pt>
                <c:pt idx="285">
                  <c:v>0</c:v>
                </c:pt>
                <c:pt idx="286">
                  <c:v>-0.24939000000000944</c:v>
                </c:pt>
                <c:pt idx="287">
                  <c:v>-0.24939000000000944</c:v>
                </c:pt>
                <c:pt idx="288">
                  <c:v>-0.24939000000000944</c:v>
                </c:pt>
                <c:pt idx="289">
                  <c:v>-0.16625999999990784</c:v>
                </c:pt>
                <c:pt idx="290">
                  <c:v>0</c:v>
                </c:pt>
                <c:pt idx="291">
                  <c:v>8.3130000000101595E-2</c:v>
                </c:pt>
                <c:pt idx="292">
                  <c:v>0.16625999999990784</c:v>
                </c:pt>
                <c:pt idx="293">
                  <c:v>0</c:v>
                </c:pt>
                <c:pt idx="294">
                  <c:v>-0.24939000000000944</c:v>
                </c:pt>
                <c:pt idx="295">
                  <c:v>-0.24939000000000944</c:v>
                </c:pt>
                <c:pt idx="296">
                  <c:v>-0.24938999999971412</c:v>
                </c:pt>
                <c:pt idx="297">
                  <c:v>-0.16625999999990784</c:v>
                </c:pt>
                <c:pt idx="298">
                  <c:v>0</c:v>
                </c:pt>
                <c:pt idx="299">
                  <c:v>8.3129999999806262E-2</c:v>
                </c:pt>
                <c:pt idx="300">
                  <c:v>0.16625999999961252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0-6C46-9980-2852F19B0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210656"/>
        <c:axId val="1211912816"/>
      </c:lineChart>
      <c:catAx>
        <c:axId val="1211210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11912816"/>
        <c:crosses val="autoZero"/>
        <c:auto val="1"/>
        <c:lblAlgn val="ctr"/>
        <c:lblOffset val="100"/>
        <c:noMultiLvlLbl val="0"/>
      </c:catAx>
      <c:valAx>
        <c:axId val="12119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1121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'basic signal'!$S$1:$S$2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'basic signal'!$S$3:$S$328</c:f>
              <c:numCache>
                <c:formatCode>General</c:formatCode>
                <c:ptCount val="326"/>
                <c:pt idx="0">
                  <c:v>0</c:v>
                </c:pt>
                <c:pt idx="3">
                  <c:v>0</c:v>
                </c:pt>
                <c:pt idx="4" formatCode="0.000000">
                  <c:v>-0.23404349941043881</c:v>
                </c:pt>
                <c:pt idx="5" formatCode="0.000000">
                  <c:v>-0.39573956568786822</c:v>
                </c:pt>
                <c:pt idx="6" formatCode="0.000000">
                  <c:v>-2.4523232208156394E-2</c:v>
                </c:pt>
                <c:pt idx="7" formatCode="0.000000">
                  <c:v>0.28769069655690704</c:v>
                </c:pt>
                <c:pt idx="8" formatCode="0.000000">
                  <c:v>-0.19120031793451739</c:v>
                </c:pt>
                <c:pt idx="9" formatCode="0.000000">
                  <c:v>2.2444313355525908E-2</c:v>
                </c:pt>
                <c:pt idx="10" formatCode="0.000000">
                  <c:v>0.30816145281200463</c:v>
                </c:pt>
                <c:pt idx="11" formatCode="0.000000">
                  <c:v>-1.5066922454566978E-2</c:v>
                </c:pt>
                <c:pt idx="12" formatCode="0.000000">
                  <c:v>-0.20057342552949192</c:v>
                </c:pt>
                <c:pt idx="13" formatCode="0.000000">
                  <c:v>-0.12289147742882164</c:v>
                </c:pt>
                <c:pt idx="14" formatCode="0.000000">
                  <c:v>0.40736549475126638</c:v>
                </c:pt>
                <c:pt idx="15" formatCode="0.000000">
                  <c:v>0.1808707296246746</c:v>
                </c:pt>
                <c:pt idx="16" formatCode="0.000000">
                  <c:v>-0.20456271573690177</c:v>
                </c:pt>
                <c:pt idx="17" formatCode="0.000000">
                  <c:v>5.8805280609840194E-2</c:v>
                </c:pt>
                <c:pt idx="18" formatCode="0.000000">
                  <c:v>-0.11410504859633452</c:v>
                </c:pt>
                <c:pt idx="19" formatCode="0.000000">
                  <c:v>0.11128501468973109</c:v>
                </c:pt>
                <c:pt idx="20" formatCode="0.000000">
                  <c:v>-0.24135844653934319</c:v>
                </c:pt>
                <c:pt idx="21" formatCode="0.000000">
                  <c:v>-0.21900627991232746</c:v>
                </c:pt>
                <c:pt idx="22" formatCode="0.000000">
                  <c:v>0.54266394760126679</c:v>
                </c:pt>
                <c:pt idx="23" formatCode="0.000000">
                  <c:v>3.523778046745335E-2</c:v>
                </c:pt>
                <c:pt idx="24" formatCode="0.000000">
                  <c:v>-0.26168379804903236</c:v>
                </c:pt>
                <c:pt idx="25" formatCode="0.000000">
                  <c:v>0.53946320053069152</c:v>
                </c:pt>
                <c:pt idx="26" formatCode="0.000000">
                  <c:v>-0.14001860666335475</c:v>
                </c:pt>
                <c:pt idx="27" formatCode="0.000000">
                  <c:v>-0.53162844623049754</c:v>
                </c:pt>
                <c:pt idx="28" formatCode="0.000000">
                  <c:v>0.24596383962554705</c:v>
                </c:pt>
                <c:pt idx="29" formatCode="0.000000">
                  <c:v>-0.12652454619191464</c:v>
                </c:pt>
                <c:pt idx="30" formatCode="0.000000">
                  <c:v>0.12617460111199538</c:v>
                </c:pt>
                <c:pt idx="31" formatCode="0.000000">
                  <c:v>0.28260601444510347</c:v>
                </c:pt>
                <c:pt idx="32" formatCode="0.000000">
                  <c:v>-0.30040125560895936</c:v>
                </c:pt>
                <c:pt idx="33" formatCode="0.000000">
                  <c:v>-9.0278820429229786E-2</c:v>
                </c:pt>
                <c:pt idx="34" formatCode="0.000000">
                  <c:v>0.42396578066267071</c:v>
                </c:pt>
                <c:pt idx="35" formatCode="0.000000">
                  <c:v>-0.14791533196708065</c:v>
                </c:pt>
                <c:pt idx="36" formatCode="0.000000">
                  <c:v>-0.50839199652890521</c:v>
                </c:pt>
                <c:pt idx="37" formatCode="0.000000">
                  <c:v>-0.14121512198849234</c:v>
                </c:pt>
                <c:pt idx="38" formatCode="0.000000">
                  <c:v>6.2956237925814271E-2</c:v>
                </c:pt>
                <c:pt idx="39" formatCode="0.000000">
                  <c:v>0.14993728771634807</c:v>
                </c:pt>
                <c:pt idx="40" formatCode="0.000000">
                  <c:v>0.24390839494230276</c:v>
                </c:pt>
                <c:pt idx="41" formatCode="0.000000">
                  <c:v>0.10587152192546938</c:v>
                </c:pt>
                <c:pt idx="42" formatCode="0.000000">
                  <c:v>-0.11824908758372402</c:v>
                </c:pt>
                <c:pt idx="43" formatCode="0.000000">
                  <c:v>-1.2142434939587153E-2</c:v>
                </c:pt>
                <c:pt idx="44" formatCode="0.000000">
                  <c:v>3.9173498754215434E-2</c:v>
                </c:pt>
                <c:pt idx="45" formatCode="0.000000">
                  <c:v>0.14986897228267046</c:v>
                </c:pt>
                <c:pt idx="46" formatCode="0.000000">
                  <c:v>-6.018161836651547E-2</c:v>
                </c:pt>
                <c:pt idx="47" formatCode="0.000000">
                  <c:v>4.9373828418816858E-2</c:v>
                </c:pt>
                <c:pt idx="48" formatCode="0.000000">
                  <c:v>-0.28555588427935963</c:v>
                </c:pt>
                <c:pt idx="49" formatCode="0.000000">
                  <c:v>-0.96929115702889579</c:v>
                </c:pt>
                <c:pt idx="50" formatCode="0.000000">
                  <c:v>-0.12218253984735622</c:v>
                </c:pt>
                <c:pt idx="51" formatCode="0.000000">
                  <c:v>-5.2773611482762453E-2</c:v>
                </c:pt>
                <c:pt idx="52" formatCode="0.000000">
                  <c:v>-0.25617492189863506</c:v>
                </c:pt>
                <c:pt idx="53" formatCode="0.000000">
                  <c:v>-8.9198840166260854E-2</c:v>
                </c:pt>
                <c:pt idx="54" formatCode="0.000000">
                  <c:v>-0.55122191621568817</c:v>
                </c:pt>
                <c:pt idx="55" formatCode="0.000000">
                  <c:v>-0.69504750142989491</c:v>
                </c:pt>
                <c:pt idx="56" formatCode="0.000000">
                  <c:v>-0.47879082877863488</c:v>
                </c:pt>
                <c:pt idx="57" formatCode="0.000000">
                  <c:v>-0.10960440333626764</c:v>
                </c:pt>
                <c:pt idx="58" formatCode="0.000000">
                  <c:v>-0.90455232640948302</c:v>
                </c:pt>
                <c:pt idx="59" formatCode="0.000000">
                  <c:v>-0.35854200753492127</c:v>
                </c:pt>
                <c:pt idx="60" formatCode="0.000000">
                  <c:v>0.28046640507752391</c:v>
                </c:pt>
                <c:pt idx="61" formatCode="0.000000">
                  <c:v>-0.52151074848145917</c:v>
                </c:pt>
                <c:pt idx="62" formatCode="0.000000">
                  <c:v>-0.56020907067063819</c:v>
                </c:pt>
                <c:pt idx="63" formatCode="0.000000">
                  <c:v>-0.48663182403585359</c:v>
                </c:pt>
                <c:pt idx="64" formatCode="0.000000">
                  <c:v>3.662953805052549E-2</c:v>
                </c:pt>
                <c:pt idx="65" formatCode="0.000000">
                  <c:v>-0.3548274172244833</c:v>
                </c:pt>
                <c:pt idx="66" formatCode="0.000000">
                  <c:v>-0.79024537746438128</c:v>
                </c:pt>
                <c:pt idx="67" formatCode="0.000000">
                  <c:v>0.21528863681581908</c:v>
                </c:pt>
                <c:pt idx="68" formatCode="0.000000">
                  <c:v>-0.19181199258128678</c:v>
                </c:pt>
                <c:pt idx="69" formatCode="0.000000">
                  <c:v>-1.1140883710633189</c:v>
                </c:pt>
                <c:pt idx="70" formatCode="0.000000">
                  <c:v>-0.49751559833764036</c:v>
                </c:pt>
                <c:pt idx="71" formatCode="0.000000">
                  <c:v>-0.43479078396013027</c:v>
                </c:pt>
                <c:pt idx="72" formatCode="0.000000">
                  <c:v>5.716770407010437E-3</c:v>
                </c:pt>
                <c:pt idx="73" formatCode="0.000000">
                  <c:v>-7.6653263393105076E-2</c:v>
                </c:pt>
                <c:pt idx="74" formatCode="0.000000">
                  <c:v>-0.34575612233444025</c:v>
                </c:pt>
                <c:pt idx="75" formatCode="0.000000">
                  <c:v>-0.44094627776925099</c:v>
                </c:pt>
                <c:pt idx="76" formatCode="0.000000">
                  <c:v>-0.71802429978320792</c:v>
                </c:pt>
                <c:pt idx="77" formatCode="0.000000">
                  <c:v>-0.16509995759249882</c:v>
                </c:pt>
                <c:pt idx="78" formatCode="0.000000">
                  <c:v>-0.35953187938554759</c:v>
                </c:pt>
                <c:pt idx="79" formatCode="0.000000">
                  <c:v>-0.63748146809664274</c:v>
                </c:pt>
                <c:pt idx="80" formatCode="0.000000">
                  <c:v>-0.28455041433066791</c:v>
                </c:pt>
                <c:pt idx="81" formatCode="0.000000">
                  <c:v>0.33156057890476348</c:v>
                </c:pt>
                <c:pt idx="82" formatCode="0.000000">
                  <c:v>0.15652720677854703</c:v>
                </c:pt>
                <c:pt idx="83" formatCode="0.000000">
                  <c:v>-2.9180665127283022E-2</c:v>
                </c:pt>
                <c:pt idx="84" formatCode="0.000000">
                  <c:v>3.9761527910097849E-2</c:v>
                </c:pt>
                <c:pt idx="85" formatCode="0.000000">
                  <c:v>-0.30041086289992291</c:v>
                </c:pt>
                <c:pt idx="86" formatCode="0.000000">
                  <c:v>0.28229638544773578</c:v>
                </c:pt>
                <c:pt idx="87" formatCode="0.000000">
                  <c:v>0.37939811779445948</c:v>
                </c:pt>
                <c:pt idx="88" formatCode="0.000000">
                  <c:v>-0.28067315407745341</c:v>
                </c:pt>
                <c:pt idx="89" formatCode="0.000000">
                  <c:v>-0.16163688165705425</c:v>
                </c:pt>
                <c:pt idx="90" formatCode="0.000000">
                  <c:v>-0.14187895220931271</c:v>
                </c:pt>
                <c:pt idx="91" formatCode="0.000000">
                  <c:v>-6.5926837445181755E-2</c:v>
                </c:pt>
                <c:pt idx="92" formatCode="0.000000">
                  <c:v>0.1460532233514425</c:v>
                </c:pt>
                <c:pt idx="93" formatCode="0.000000">
                  <c:v>0.24465727331587045</c:v>
                </c:pt>
                <c:pt idx="94" formatCode="0.000000">
                  <c:v>0.18554902919444061</c:v>
                </c:pt>
                <c:pt idx="95" formatCode="0.000000">
                  <c:v>-0.28125819212250952</c:v>
                </c:pt>
                <c:pt idx="96" formatCode="0.000000">
                  <c:v>-0.10079314450472954</c:v>
                </c:pt>
                <c:pt idx="97" formatCode="0.000000">
                  <c:v>0.51303937304829517</c:v>
                </c:pt>
                <c:pt idx="98" formatCode="0.000000">
                  <c:v>0.27773093853526665</c:v>
                </c:pt>
                <c:pt idx="99" formatCode="0.000000">
                  <c:v>-6.9692533450327609E-2</c:v>
                </c:pt>
                <c:pt idx="100" formatCode="0.000000">
                  <c:v>1.6185128003995998E-2</c:v>
                </c:pt>
                <c:pt idx="101" formatCode="0.000000">
                  <c:v>-0.27179077740497654</c:v>
                </c:pt>
                <c:pt idx="102" formatCode="0.000000">
                  <c:v>-0.17020075127838249</c:v>
                </c:pt>
                <c:pt idx="103" formatCode="0.000000">
                  <c:v>0.28832890067008909</c:v>
                </c:pt>
                <c:pt idx="104" formatCode="0.000000">
                  <c:v>-3.5329170764437236E-2</c:v>
                </c:pt>
                <c:pt idx="105" formatCode="0.000000">
                  <c:v>4.5401382387740448E-2</c:v>
                </c:pt>
                <c:pt idx="106" formatCode="0.000000">
                  <c:v>-0.12187933538795657</c:v>
                </c:pt>
                <c:pt idx="107" formatCode="0.000000">
                  <c:v>-0.10752071633132362</c:v>
                </c:pt>
                <c:pt idx="108" formatCode="0.000000">
                  <c:v>0.4991571239613018</c:v>
                </c:pt>
                <c:pt idx="109" formatCode="0.000000">
                  <c:v>0.25880541146300406</c:v>
                </c:pt>
                <c:pt idx="110" formatCode="0.000000">
                  <c:v>-0.15485651920104276</c:v>
                </c:pt>
                <c:pt idx="111" formatCode="0.000000">
                  <c:v>-0.33874909668494824</c:v>
                </c:pt>
                <c:pt idx="112" formatCode="0.000000">
                  <c:v>0.33265108826747342</c:v>
                </c:pt>
                <c:pt idx="113" formatCode="0.000000">
                  <c:v>3.1870715933856028E-2</c:v>
                </c:pt>
                <c:pt idx="114" formatCode="0.000000">
                  <c:v>-0.79467240409958606</c:v>
                </c:pt>
                <c:pt idx="115" formatCode="0.000000">
                  <c:v>-0.73389367008866668</c:v>
                </c:pt>
                <c:pt idx="116" formatCode="0.000000">
                  <c:v>-0.30120651729281822</c:v>
                </c:pt>
                <c:pt idx="117" formatCode="0.000000">
                  <c:v>-1.6877434126551731E-2</c:v>
                </c:pt>
                <c:pt idx="118" formatCode="0.000000">
                  <c:v>-0.39395370351790104</c:v>
                </c:pt>
                <c:pt idx="119" formatCode="0.000000">
                  <c:v>-0.39721470346731674</c:v>
                </c:pt>
                <c:pt idx="120" formatCode="0.000000">
                  <c:v>-0.4775546346924337</c:v>
                </c:pt>
                <c:pt idx="121" formatCode="0.000000">
                  <c:v>-0.43265886354508531</c:v>
                </c:pt>
                <c:pt idx="122" formatCode="0.000000">
                  <c:v>-3.04692073863011E-2</c:v>
                </c:pt>
                <c:pt idx="123" formatCode="0.000000">
                  <c:v>-0.21131317799381139</c:v>
                </c:pt>
                <c:pt idx="124" formatCode="0.000000">
                  <c:v>-0.52946368939362687</c:v>
                </c:pt>
                <c:pt idx="125" formatCode="0.000000">
                  <c:v>-0.32339672707731687</c:v>
                </c:pt>
                <c:pt idx="126" formatCode="0.000000">
                  <c:v>-0.1259453858318815</c:v>
                </c:pt>
                <c:pt idx="127" formatCode="0.000000">
                  <c:v>-0.76373352386268367</c:v>
                </c:pt>
                <c:pt idx="128" formatCode="0.000000">
                  <c:v>-0.43513599619351284</c:v>
                </c:pt>
                <c:pt idx="129" formatCode="0.000000">
                  <c:v>0.46087723430746458</c:v>
                </c:pt>
                <c:pt idx="130" formatCode="0.000000">
                  <c:v>0.2923654239481</c:v>
                </c:pt>
                <c:pt idx="131" formatCode="0.000000">
                  <c:v>-0.32135989416435506</c:v>
                </c:pt>
                <c:pt idx="132" formatCode="0.000000">
                  <c:v>-3.4442555650622105E-2</c:v>
                </c:pt>
                <c:pt idx="133" formatCode="0.000000">
                  <c:v>0.21514449761670892</c:v>
                </c:pt>
                <c:pt idx="134" formatCode="0.000000">
                  <c:v>0.15438173287405632</c:v>
                </c:pt>
                <c:pt idx="135" formatCode="0.000000">
                  <c:v>0.35121150726504913</c:v>
                </c:pt>
                <c:pt idx="136" formatCode="0.000000">
                  <c:v>-8.5541074743496107E-2</c:v>
                </c:pt>
                <c:pt idx="137" formatCode="0.000000">
                  <c:v>-0.27374321914549682</c:v>
                </c:pt>
                <c:pt idx="138" formatCode="0.000000">
                  <c:v>5.2803275341608322E-2</c:v>
                </c:pt>
                <c:pt idx="139" formatCode="0.000000">
                  <c:v>0.24859707248161972</c:v>
                </c:pt>
                <c:pt idx="140" formatCode="0.000000">
                  <c:v>-0.16072692342318834</c:v>
                </c:pt>
                <c:pt idx="141" formatCode="0.000000">
                  <c:v>-0.18304092418113607</c:v>
                </c:pt>
                <c:pt idx="142" formatCode="0.000000">
                  <c:v>5.4810109989969401E-2</c:v>
                </c:pt>
                <c:pt idx="143" formatCode="0.000000">
                  <c:v>5.7027595526728196E-2</c:v>
                </c:pt>
                <c:pt idx="144" formatCode="0.000000">
                  <c:v>9.0101831936912897E-5</c:v>
                </c:pt>
                <c:pt idx="145" formatCode="0.000000">
                  <c:v>-1.3999962332682366E-2</c:v>
                </c:pt>
                <c:pt idx="146" formatCode="0.000000">
                  <c:v>2.5032449847534652E-2</c:v>
                </c:pt>
                <c:pt idx="147" formatCode="0.000000">
                  <c:v>-0.59132824967143349</c:v>
                </c:pt>
                <c:pt idx="148" formatCode="0.000000">
                  <c:v>-0.61449403525993218</c:v>
                </c:pt>
                <c:pt idx="149" formatCode="0.000000">
                  <c:v>-8.6967449107698047E-2</c:v>
                </c:pt>
                <c:pt idx="150" formatCode="0.000000">
                  <c:v>-0.25394532425563832</c:v>
                </c:pt>
                <c:pt idx="151" formatCode="0.000000">
                  <c:v>-0.11179907589338561</c:v>
                </c:pt>
                <c:pt idx="152" formatCode="0.000000">
                  <c:v>-0.34479389636104135</c:v>
                </c:pt>
                <c:pt idx="153" formatCode="0.000000">
                  <c:v>-0.29307976467758734</c:v>
                </c:pt>
                <c:pt idx="154" formatCode="0.000000">
                  <c:v>-0.38349547102610027</c:v>
                </c:pt>
                <c:pt idx="155" formatCode="0.000000">
                  <c:v>-0.66430775699080646</c:v>
                </c:pt>
                <c:pt idx="156" formatCode="0.000000">
                  <c:v>-0.38637548201129979</c:v>
                </c:pt>
                <c:pt idx="157" formatCode="0.000000">
                  <c:v>-0.13394010556622402</c:v>
                </c:pt>
                <c:pt idx="158" formatCode="0.000000">
                  <c:v>-5.3803227467907533E-3</c:v>
                </c:pt>
                <c:pt idx="159" formatCode="0.000000">
                  <c:v>-0.60451778338874496</c:v>
                </c:pt>
                <c:pt idx="160" formatCode="0.000000">
                  <c:v>-0.10818031849250964</c:v>
                </c:pt>
                <c:pt idx="161" formatCode="0.000000">
                  <c:v>-0.17528558368693486</c:v>
                </c:pt>
                <c:pt idx="162" formatCode="0.000000">
                  <c:v>-0.22676166010928409</c:v>
                </c:pt>
                <c:pt idx="163" formatCode="0.000000">
                  <c:v>0.31696781880965674</c:v>
                </c:pt>
                <c:pt idx="164" formatCode="0.000000">
                  <c:v>-0.18611901469577929</c:v>
                </c:pt>
                <c:pt idx="165" formatCode="0.000000">
                  <c:v>6.6496783654578923E-2</c:v>
                </c:pt>
                <c:pt idx="166" formatCode="0.000000">
                  <c:v>0.37739143286841659</c:v>
                </c:pt>
                <c:pt idx="167" formatCode="0.000000">
                  <c:v>-9.4624138479225767E-2</c:v>
                </c:pt>
                <c:pt idx="168" formatCode="0.000000">
                  <c:v>-0.2063425547895944</c:v>
                </c:pt>
                <c:pt idx="169" formatCode="0.000000">
                  <c:v>0.35903587621551364</c:v>
                </c:pt>
                <c:pt idx="170" formatCode="0.000000">
                  <c:v>0.32825843167698143</c:v>
                </c:pt>
                <c:pt idx="171" formatCode="0.000000">
                  <c:v>-0.18883484308808782</c:v>
                </c:pt>
                <c:pt idx="172" formatCode="0.000000">
                  <c:v>0.1570888593061413</c:v>
                </c:pt>
                <c:pt idx="173" formatCode="0.000000">
                  <c:v>0.62794739697937441</c:v>
                </c:pt>
                <c:pt idx="174" formatCode="0.000000">
                  <c:v>-7.3478631541759251E-2</c:v>
                </c:pt>
                <c:pt idx="175" formatCode="0.000000">
                  <c:v>-0.20733134675197154</c:v>
                </c:pt>
                <c:pt idx="176" formatCode="0.000000">
                  <c:v>-0.23416325162823901</c:v>
                </c:pt>
                <c:pt idx="177" formatCode="0.000000">
                  <c:v>-0.34785632756753104</c:v>
                </c:pt>
                <c:pt idx="178" formatCode="0.000000">
                  <c:v>-0.29102569139979051</c:v>
                </c:pt>
                <c:pt idx="179" formatCode="0.000000">
                  <c:v>1.6783661366837597E-2</c:v>
                </c:pt>
                <c:pt idx="180" formatCode="0.000000">
                  <c:v>-1.069668919486336E-2</c:v>
                </c:pt>
                <c:pt idx="181" formatCode="0.000000">
                  <c:v>-0.52138905519845047</c:v>
                </c:pt>
                <c:pt idx="182" formatCode="0.000000">
                  <c:v>-0.43640374096570289</c:v>
                </c:pt>
                <c:pt idx="183" formatCode="0.000000">
                  <c:v>-0.3251887717585758</c:v>
                </c:pt>
                <c:pt idx="184" formatCode="0.000000">
                  <c:v>-0.15750887272568781</c:v>
                </c:pt>
                <c:pt idx="185" formatCode="0.000000">
                  <c:v>5.3491538232976872E-2</c:v>
                </c:pt>
                <c:pt idx="186" formatCode="0.000000">
                  <c:v>-5.7702779658802501E-2</c:v>
                </c:pt>
                <c:pt idx="187" formatCode="0.000000">
                  <c:v>5.4271871241824247E-3</c:v>
                </c:pt>
                <c:pt idx="188" formatCode="0.000000">
                  <c:v>0.26182584535723646</c:v>
                </c:pt>
                <c:pt idx="189" formatCode="0.000000">
                  <c:v>-9.7671542319780147E-2</c:v>
                </c:pt>
                <c:pt idx="190" formatCode="0.000000">
                  <c:v>-0.36179162557335498</c:v>
                </c:pt>
                <c:pt idx="191" formatCode="0.000000">
                  <c:v>0.29066784483686131</c:v>
                </c:pt>
                <c:pt idx="192" formatCode="0.000000">
                  <c:v>0.46388129260748295</c:v>
                </c:pt>
                <c:pt idx="193" formatCode="0.000000">
                  <c:v>-0.4707805310660661</c:v>
                </c:pt>
                <c:pt idx="194" formatCode="0.000000">
                  <c:v>-0.47016603943715018</c:v>
                </c:pt>
                <c:pt idx="195" formatCode="0.000000">
                  <c:v>-0.31705460468389268</c:v>
                </c:pt>
                <c:pt idx="196" formatCode="0.000000">
                  <c:v>-0.1393705047883903</c:v>
                </c:pt>
                <c:pt idx="197" formatCode="0.000000">
                  <c:v>-9.8015750316689992E-2</c:v>
                </c:pt>
                <c:pt idx="198" formatCode="0.000000">
                  <c:v>-0.83099127265773687</c:v>
                </c:pt>
                <c:pt idx="199" formatCode="0.000000">
                  <c:v>-0.37263882423267658</c:v>
                </c:pt>
                <c:pt idx="200" formatCode="0.000000">
                  <c:v>0.14121672164845706</c:v>
                </c:pt>
                <c:pt idx="201" formatCode="0.000000">
                  <c:v>0.16634432459628154</c:v>
                </c:pt>
                <c:pt idx="202" formatCode="0.000000">
                  <c:v>2.8608060920419263E-2</c:v>
                </c:pt>
                <c:pt idx="203" formatCode="0.000000">
                  <c:v>-0.24479310752826466</c:v>
                </c:pt>
                <c:pt idx="204" formatCode="0.000000">
                  <c:v>0.43672541445424495</c:v>
                </c:pt>
                <c:pt idx="205" formatCode="0.000000">
                  <c:v>0.52724376620242874</c:v>
                </c:pt>
                <c:pt idx="206" formatCode="0.000000">
                  <c:v>-0.40726158870021406</c:v>
                </c:pt>
                <c:pt idx="207" formatCode="0.000000">
                  <c:v>-0.31645756076771192</c:v>
                </c:pt>
                <c:pt idx="208" formatCode="0.000000">
                  <c:v>0.19241150489826969</c:v>
                </c:pt>
                <c:pt idx="209" formatCode="0.000000">
                  <c:v>5.2424446839072656E-3</c:v>
                </c:pt>
                <c:pt idx="210" formatCode="0.000000">
                  <c:v>-5.722838038583692E-2</c:v>
                </c:pt>
                <c:pt idx="211" formatCode="0.000000">
                  <c:v>-0.59535065117857577</c:v>
                </c:pt>
                <c:pt idx="212" formatCode="0.000000">
                  <c:v>-0.55555245680070264</c:v>
                </c:pt>
                <c:pt idx="213" formatCode="0.000000">
                  <c:v>3.8499651321936665E-3</c:v>
                </c:pt>
                <c:pt idx="214" formatCode="0.000000">
                  <c:v>-0.23891681095583767</c:v>
                </c:pt>
                <c:pt idx="215" formatCode="0.000000">
                  <c:v>-0.46639668442934806</c:v>
                </c:pt>
                <c:pt idx="216" formatCode="0.000000">
                  <c:v>-0.50934135803192226</c:v>
                </c:pt>
                <c:pt idx="217" formatCode="0.000000">
                  <c:v>1.1063606018131864E-2</c:v>
                </c:pt>
                <c:pt idx="218" formatCode="0.000000">
                  <c:v>0.35811587085136093</c:v>
                </c:pt>
                <c:pt idx="219" formatCode="0.000000">
                  <c:v>1.2248534826001602E-2</c:v>
                </c:pt>
                <c:pt idx="220" formatCode="0.000000">
                  <c:v>0.352167490402784</c:v>
                </c:pt>
                <c:pt idx="221" formatCode="0.000000">
                  <c:v>0.32475039615693863</c:v>
                </c:pt>
                <c:pt idx="222" formatCode="0.000000">
                  <c:v>-0.40552810470635847</c:v>
                </c:pt>
                <c:pt idx="223" formatCode="0.000000">
                  <c:v>-3.4566965880084836E-2</c:v>
                </c:pt>
                <c:pt idx="224" formatCode="0.000000">
                  <c:v>0.17058991492688666</c:v>
                </c:pt>
                <c:pt idx="225" formatCode="0.000000">
                  <c:v>-0.49580839929530612</c:v>
                </c:pt>
                <c:pt idx="226" formatCode="0.000000">
                  <c:v>-9.3096432159124731E-3</c:v>
                </c:pt>
                <c:pt idx="227" formatCode="0.000000">
                  <c:v>-0.14570404677583898</c:v>
                </c:pt>
                <c:pt idx="228" formatCode="0.000000">
                  <c:v>-0.80933088714789281</c:v>
                </c:pt>
                <c:pt idx="229" formatCode="0.000000">
                  <c:v>-4.1689848822366607E-2</c:v>
                </c:pt>
                <c:pt idx="230" formatCode="0.000000">
                  <c:v>0.2612878964750599</c:v>
                </c:pt>
                <c:pt idx="231" formatCode="0.000000">
                  <c:v>-0.69499628767548105</c:v>
                </c:pt>
                <c:pt idx="232" formatCode="0.000000">
                  <c:v>-3.2655369549167687E-2</c:v>
                </c:pt>
                <c:pt idx="233" formatCode="0.000000">
                  <c:v>0.19926683109220644</c:v>
                </c:pt>
                <c:pt idx="234" formatCode="0.000000">
                  <c:v>-0.50622872104439176</c:v>
                </c:pt>
                <c:pt idx="235" formatCode="0.000000">
                  <c:v>0.31656455221536528</c:v>
                </c:pt>
                <c:pt idx="236" formatCode="0.000000">
                  <c:v>0.16106580008742399</c:v>
                </c:pt>
                <c:pt idx="237" formatCode="0.000000">
                  <c:v>-4.9977505157675066E-2</c:v>
                </c:pt>
                <c:pt idx="238" formatCode="0.000000">
                  <c:v>-0.12221670981182406</c:v>
                </c:pt>
                <c:pt idx="239" formatCode="0.000000">
                  <c:v>7.1983333552374767E-2</c:v>
                </c:pt>
                <c:pt idx="240" formatCode="0.000000">
                  <c:v>5.9497051265581573E-2</c:v>
                </c:pt>
                <c:pt idx="241" formatCode="0.000000">
                  <c:v>-5.5859268661484225E-2</c:v>
                </c:pt>
                <c:pt idx="242" formatCode="0.000000">
                  <c:v>0.1279636126931728</c:v>
                </c:pt>
                <c:pt idx="243" formatCode="0.000000">
                  <c:v>-0.30301806651500396</c:v>
                </c:pt>
                <c:pt idx="244" formatCode="0.000000">
                  <c:v>-0.41333217539835793</c:v>
                </c:pt>
                <c:pt idx="245" formatCode="0.000000">
                  <c:v>-0.23864020579264705</c:v>
                </c:pt>
                <c:pt idx="246" formatCode="0.000000">
                  <c:v>0.11387346648686382</c:v>
                </c:pt>
                <c:pt idx="247" formatCode="0.000000">
                  <c:v>1.6001711892163862E-2</c:v>
                </c:pt>
                <c:pt idx="248" formatCode="0.000000">
                  <c:v>0.39900788929357628</c:v>
                </c:pt>
                <c:pt idx="249" formatCode="0.000000">
                  <c:v>-0.1999598377998171</c:v>
                </c:pt>
                <c:pt idx="250" formatCode="0.000000">
                  <c:v>-0.65572542987443039</c:v>
                </c:pt>
                <c:pt idx="251" formatCode="0.000000">
                  <c:v>-0.20539048977087274</c:v>
                </c:pt>
                <c:pt idx="252" formatCode="0.000000">
                  <c:v>-0.58706783829620146</c:v>
                </c:pt>
                <c:pt idx="253" formatCode="0.000000">
                  <c:v>0.29955018071856093</c:v>
                </c:pt>
                <c:pt idx="254" formatCode="0.000000">
                  <c:v>0.27907227557377889</c:v>
                </c:pt>
                <c:pt idx="255" formatCode="0.000000">
                  <c:v>-0.18201681146978321</c:v>
                </c:pt>
                <c:pt idx="256" formatCode="0.000000">
                  <c:v>6.5804142943750032E-2</c:v>
                </c:pt>
                <c:pt idx="257" formatCode="0.000000">
                  <c:v>0.15692350247986361</c:v>
                </c:pt>
                <c:pt idx="258" formatCode="0.000000">
                  <c:v>-0.28767358268258419</c:v>
                </c:pt>
                <c:pt idx="259" formatCode="0.000000">
                  <c:v>-0.49362349198812588</c:v>
                </c:pt>
                <c:pt idx="260" formatCode="0.000000">
                  <c:v>-4.8238322137356633E-2</c:v>
                </c:pt>
                <c:pt idx="261" formatCode="0.000000">
                  <c:v>0.15258339831495599</c:v>
                </c:pt>
                <c:pt idx="262" formatCode="0.000000">
                  <c:v>0.26611420011573961</c:v>
                </c:pt>
                <c:pt idx="263" formatCode="0.000000">
                  <c:v>-0.12659720333625415</c:v>
                </c:pt>
                <c:pt idx="264" formatCode="0.000000">
                  <c:v>-0.14401863406915258</c:v>
                </c:pt>
                <c:pt idx="265" formatCode="0.000000">
                  <c:v>0.12067361400264719</c:v>
                </c:pt>
                <c:pt idx="266" formatCode="0.000000">
                  <c:v>-0.2065959231428631</c:v>
                </c:pt>
                <c:pt idx="267" formatCode="0.000000">
                  <c:v>-0.55496676523107991</c:v>
                </c:pt>
                <c:pt idx="268" formatCode="0.000000">
                  <c:v>-0.3916129821262373</c:v>
                </c:pt>
                <c:pt idx="269" formatCode="0.000000">
                  <c:v>0.16153509649398931</c:v>
                </c:pt>
                <c:pt idx="270" formatCode="0.000000">
                  <c:v>0.23149526826210767</c:v>
                </c:pt>
                <c:pt idx="271" formatCode="0.000000">
                  <c:v>-5.058231131753757E-2</c:v>
                </c:pt>
                <c:pt idx="272" formatCode="0.000000">
                  <c:v>-0.19007416915854367</c:v>
                </c:pt>
                <c:pt idx="273" formatCode="0.000000">
                  <c:v>-6.7034784576331774E-2</c:v>
                </c:pt>
                <c:pt idx="274" formatCode="0.000000">
                  <c:v>-0.2309212172407871</c:v>
                </c:pt>
                <c:pt idx="275" formatCode="0.000000">
                  <c:v>-5.7319838096169203E-2</c:v>
                </c:pt>
                <c:pt idx="276" formatCode="0.000000">
                  <c:v>4.4137078387430223E-2</c:v>
                </c:pt>
                <c:pt idx="277" formatCode="0.000000">
                  <c:v>-0.56246960431247506</c:v>
                </c:pt>
                <c:pt idx="278" formatCode="0.000000">
                  <c:v>-2.7560065676202401E-2</c:v>
                </c:pt>
                <c:pt idx="279" formatCode="0.000000">
                  <c:v>0.48294109644470506</c:v>
                </c:pt>
                <c:pt idx="280" formatCode="0.000000">
                  <c:v>0.18586156534893264</c:v>
                </c:pt>
                <c:pt idx="281" formatCode="0.000000">
                  <c:v>-0.25150332689040189</c:v>
                </c:pt>
                <c:pt idx="282" formatCode="0.000000">
                  <c:v>-0.22854570721902076</c:v>
                </c:pt>
                <c:pt idx="283" formatCode="0.000000">
                  <c:v>-0.44604340637650847</c:v>
                </c:pt>
                <c:pt idx="284" formatCode="0.000000">
                  <c:v>-0.22981032387409994</c:v>
                </c:pt>
                <c:pt idx="285" formatCode="0.000000">
                  <c:v>5.0509775645342397E-2</c:v>
                </c:pt>
                <c:pt idx="286" formatCode="0.000000">
                  <c:v>9.2698462874970272E-2</c:v>
                </c:pt>
                <c:pt idx="287" formatCode="0.000000">
                  <c:v>0.24917003698378279</c:v>
                </c:pt>
                <c:pt idx="288" formatCode="0.000000">
                  <c:v>0.11030921377123769</c:v>
                </c:pt>
                <c:pt idx="289" formatCode="0.000000">
                  <c:v>-0.24183955340518148</c:v>
                </c:pt>
                <c:pt idx="290" formatCode="0.000000">
                  <c:v>-0.53501211296130124</c:v>
                </c:pt>
                <c:pt idx="291" formatCode="0.000000">
                  <c:v>-0.36077081326725202</c:v>
                </c:pt>
                <c:pt idx="292" formatCode="0.000000">
                  <c:v>3.2639597468319077E-2</c:v>
                </c:pt>
                <c:pt idx="293" formatCode="0.000000">
                  <c:v>0.19067422963090827</c:v>
                </c:pt>
                <c:pt idx="294" formatCode="0.000000">
                  <c:v>-0.34094588823960092</c:v>
                </c:pt>
                <c:pt idx="295" formatCode="0.000000">
                  <c:v>0.14029591785673015</c:v>
                </c:pt>
                <c:pt idx="296" formatCode="0.000000">
                  <c:v>0.6020682197950521</c:v>
                </c:pt>
                <c:pt idx="297" formatCode="0.000000">
                  <c:v>-0.44966318542309258</c:v>
                </c:pt>
                <c:pt idx="298" formatCode="0.000000">
                  <c:v>-0.45696018447916709</c:v>
                </c:pt>
                <c:pt idx="299" formatCode="0.000000">
                  <c:v>0.12035463677692157</c:v>
                </c:pt>
                <c:pt idx="300" formatCode="0.000000">
                  <c:v>-0.18841017994551412</c:v>
                </c:pt>
                <c:pt idx="301" formatCode="0.000000">
                  <c:v>-0.1095879122779516</c:v>
                </c:pt>
                <c:pt idx="302" formatCode="0.000000">
                  <c:v>-4.6613239758118041E-2</c:v>
                </c:pt>
                <c:pt idx="303" formatCode="0.000000">
                  <c:v>-8.499280488975923E-2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20-B44C-AAE3-2636A72BD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281376"/>
        <c:axId val="1618477024"/>
      </c:lineChart>
      <c:catAx>
        <c:axId val="1637281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618477024"/>
        <c:crosses val="autoZero"/>
        <c:auto val="1"/>
        <c:lblAlgn val="ctr"/>
        <c:lblOffset val="100"/>
        <c:noMultiLvlLbl val="0"/>
      </c:catAx>
      <c:valAx>
        <c:axId val="16184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63728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'basic signal'!$W$7:$W$104</c:f>
              <c:numCache>
                <c:formatCode>0.000000</c:formatCode>
                <c:ptCount val="98"/>
                <c:pt idx="0">
                  <c:v>0.23298206576836192</c:v>
                </c:pt>
                <c:pt idx="1">
                  <c:v>0.39494516990721823</c:v>
                </c:pt>
                <c:pt idx="2">
                  <c:v>2.7333056254492512E-2</c:v>
                </c:pt>
                <c:pt idx="3">
                  <c:v>-0.28713853701283942</c:v>
                </c:pt>
                <c:pt idx="4">
                  <c:v>0.19242206548354732</c:v>
                </c:pt>
                <c:pt idx="5">
                  <c:v>-2.1215915677589764E-2</c:v>
                </c:pt>
                <c:pt idx="6">
                  <c:v>-0.3066128449209537</c:v>
                </c:pt>
                <c:pt idx="7">
                  <c:v>1.13287758050582E-2</c:v>
                </c:pt>
                <c:pt idx="8">
                  <c:v>0.19973594294579206</c:v>
                </c:pt>
                <c:pt idx="9">
                  <c:v>0.12373368181251251</c:v>
                </c:pt>
                <c:pt idx="10">
                  <c:v>-0.40496484219960416</c:v>
                </c:pt>
                <c:pt idx="11">
                  <c:v>-0.18552626740470451</c:v>
                </c:pt>
                <c:pt idx="12">
                  <c:v>0.20459970983720399</c:v>
                </c:pt>
                <c:pt idx="13">
                  <c:v>-5.7635956588339921E-2</c:v>
                </c:pt>
                <c:pt idx="14">
                  <c:v>0.11436069556916462</c:v>
                </c:pt>
                <c:pt idx="15">
                  <c:v>-0.11258147047913017</c:v>
                </c:pt>
                <c:pt idx="16">
                  <c:v>0.23869021462126033</c:v>
                </c:pt>
                <c:pt idx="17">
                  <c:v>0.22298435298857655</c:v>
                </c:pt>
                <c:pt idx="18">
                  <c:v>-0.54114519626144186</c:v>
                </c:pt>
                <c:pt idx="19">
                  <c:v>-3.7937260287396912E-2</c:v>
                </c:pt>
                <c:pt idx="20">
                  <c:v>0.25950366369776173</c:v>
                </c:pt>
                <c:pt idx="21">
                  <c:v>-0.53848229065679953</c:v>
                </c:pt>
                <c:pt idx="22">
                  <c:v>0.13706158238847543</c:v>
                </c:pt>
                <c:pt idx="23">
                  <c:v>0.53348990857091227</c:v>
                </c:pt>
                <c:pt idx="24">
                  <c:v>-0.24716197227061223</c:v>
                </c:pt>
                <c:pt idx="25">
                  <c:v>0.12722321160537572</c:v>
                </c:pt>
                <c:pt idx="26">
                  <c:v>-0.12475033853704862</c:v>
                </c:pt>
                <c:pt idx="27">
                  <c:v>-0.28447537651224697</c:v>
                </c:pt>
                <c:pt idx="28">
                  <c:v>0.29969807685629546</c:v>
                </c:pt>
                <c:pt idx="29">
                  <c:v>9.1133376154850329E-2</c:v>
                </c:pt>
                <c:pt idx="30">
                  <c:v>-0.42388871169951275</c:v>
                </c:pt>
                <c:pt idx="31">
                  <c:v>0.14389533063206442</c:v>
                </c:pt>
                <c:pt idx="32">
                  <c:v>0.50794592550444584</c:v>
                </c:pt>
                <c:pt idx="33">
                  <c:v>0.14300923673866467</c:v>
                </c:pt>
                <c:pt idx="34">
                  <c:v>-6.1709558714675303E-2</c:v>
                </c:pt>
                <c:pt idx="35">
                  <c:v>-0.14784711589556565</c:v>
                </c:pt>
                <c:pt idx="36">
                  <c:v>-0.24508506972997124</c:v>
                </c:pt>
                <c:pt idx="37">
                  <c:v>-0.10464187067953006</c:v>
                </c:pt>
                <c:pt idx="38">
                  <c:v>0.11747290469192975</c:v>
                </c:pt>
                <c:pt idx="39">
                  <c:v>1.177083428574459E-2</c:v>
                </c:pt>
                <c:pt idx="40">
                  <c:v>-3.840075408656745E-2</c:v>
                </c:pt>
                <c:pt idx="41">
                  <c:v>-0.15064296452834333</c:v>
                </c:pt>
                <c:pt idx="42">
                  <c:v>5.8302100773387371E-2</c:v>
                </c:pt>
                <c:pt idx="43">
                  <c:v>-4.868799608906791E-2</c:v>
                </c:pt>
                <c:pt idx="44">
                  <c:v>0.28139858656118133</c:v>
                </c:pt>
                <c:pt idx="45">
                  <c:v>0.97173923243828408</c:v>
                </c:pt>
                <c:pt idx="46">
                  <c:v>0.12527764283955595</c:v>
                </c:pt>
                <c:pt idx="47">
                  <c:v>6.0579852284994365E-2</c:v>
                </c:pt>
                <c:pt idx="48">
                  <c:v>0.26193436981205814</c:v>
                </c:pt>
                <c:pt idx="49">
                  <c:v>9.6158911932646876E-2</c:v>
                </c:pt>
                <c:pt idx="50">
                  <c:v>0.55539799305704207</c:v>
                </c:pt>
                <c:pt idx="51">
                  <c:v>0.70577302801718855</c:v>
                </c:pt>
                <c:pt idx="52">
                  <c:v>0.49179964041492652</c:v>
                </c:pt>
                <c:pt idx="53">
                  <c:v>0.12151112305142597</c:v>
                </c:pt>
                <c:pt idx="54">
                  <c:v>0.9189830911128174</c:v>
                </c:pt>
                <c:pt idx="55">
                  <c:v>0.3775315436586848</c:v>
                </c:pt>
                <c:pt idx="56">
                  <c:v>-0.2648924476328956</c:v>
                </c:pt>
                <c:pt idx="57">
                  <c:v>0.53757043848457542</c:v>
                </c:pt>
                <c:pt idx="58">
                  <c:v>0.581388079241139</c:v>
                </c:pt>
                <c:pt idx="59">
                  <c:v>0.50827443839310482</c:v>
                </c:pt>
                <c:pt idx="60">
                  <c:v>-1.1473345033201632E-2</c:v>
                </c:pt>
                <c:pt idx="61">
                  <c:v>0.37532498247905421</c:v>
                </c:pt>
                <c:pt idx="62">
                  <c:v>0.81613428282516332</c:v>
                </c:pt>
                <c:pt idx="63">
                  <c:v>-0.18537286597815614</c:v>
                </c:pt>
                <c:pt idx="64">
                  <c:v>0.21692457070896232</c:v>
                </c:pt>
                <c:pt idx="65">
                  <c:v>1.1421942165198131</c:v>
                </c:pt>
                <c:pt idx="66">
                  <c:v>0.52919941579414209</c:v>
                </c:pt>
                <c:pt idx="67">
                  <c:v>0.46817851992355852</c:v>
                </c:pt>
                <c:pt idx="68">
                  <c:v>3.0641835324797279E-2</c:v>
                </c:pt>
                <c:pt idx="69">
                  <c:v>0.11025950414901342</c:v>
                </c:pt>
                <c:pt idx="70">
                  <c:v>0.38175271085482548</c:v>
                </c:pt>
                <c:pt idx="71">
                  <c:v>0.47889962927424845</c:v>
                </c:pt>
                <c:pt idx="72">
                  <c:v>0.75671327893957152</c:v>
                </c:pt>
                <c:pt idx="73">
                  <c:v>0.20433342817994457</c:v>
                </c:pt>
                <c:pt idx="74">
                  <c:v>0.40085766857046107</c:v>
                </c:pt>
                <c:pt idx="75">
                  <c:v>0.68033070589709266</c:v>
                </c:pt>
                <c:pt idx="76">
                  <c:v>0.32902986002611018</c:v>
                </c:pt>
                <c:pt idx="77">
                  <c:v>-0.28797544995652097</c:v>
                </c:pt>
                <c:pt idx="78">
                  <c:v>-0.11452808228211198</c:v>
                </c:pt>
                <c:pt idx="79">
                  <c:v>7.3793916589879563E-2</c:v>
                </c:pt>
                <c:pt idx="80">
                  <c:v>2.1935761291235756E-3</c:v>
                </c:pt>
                <c:pt idx="81">
                  <c:v>0.3439837299814914</c:v>
                </c:pt>
                <c:pt idx="82">
                  <c:v>-0.23717216026245075</c:v>
                </c:pt>
                <c:pt idx="83">
                  <c:v>-0.33722828217865769</c:v>
                </c:pt>
                <c:pt idx="84">
                  <c:v>0.32369820663331539</c:v>
                </c:pt>
                <c:pt idx="85">
                  <c:v>0.20537426307347995</c:v>
                </c:pt>
                <c:pt idx="86">
                  <c:v>0.18693120033112212</c:v>
                </c:pt>
                <c:pt idx="87">
                  <c:v>0.11005945404694457</c:v>
                </c:pt>
                <c:pt idx="88">
                  <c:v>-0.10161269233899978</c:v>
                </c:pt>
                <c:pt idx="89">
                  <c:v>-0.20154306979253439</c:v>
                </c:pt>
                <c:pt idx="90">
                  <c:v>-0.14418243679802956</c:v>
                </c:pt>
                <c:pt idx="91">
                  <c:v>0.32310560652954329</c:v>
                </c:pt>
                <c:pt idx="92">
                  <c:v>0.14313246273763813</c:v>
                </c:pt>
                <c:pt idx="93">
                  <c:v>-0.47198327825451591</c:v>
                </c:pt>
                <c:pt idx="94">
                  <c:v>-0.23774325435509458</c:v>
                </c:pt>
                <c:pt idx="95">
                  <c:v>0.11068363225559025</c:v>
                </c:pt>
                <c:pt idx="96">
                  <c:v>2.3483883596228737E-2</c:v>
                </c:pt>
                <c:pt idx="97">
                  <c:v>0.31299984175218526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7-2A43-AC12-B0F3B5A58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900336"/>
        <c:axId val="1783211856"/>
      </c:lineChart>
      <c:catAx>
        <c:axId val="178290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83211856"/>
        <c:crosses val="autoZero"/>
        <c:auto val="1"/>
        <c:lblAlgn val="ctr"/>
        <c:lblOffset val="100"/>
        <c:noMultiLvlLbl val="0"/>
      </c:catAx>
      <c:valAx>
        <c:axId val="178321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8290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95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'basic signal'!$A$7:$A$306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'basic signal'!$E$7:$E$306</c:f>
              <c:numCache>
                <c:formatCode>0.0000</c:formatCode>
                <c:ptCount val="300"/>
                <c:pt idx="0">
                  <c:v>12.976600000000001</c:v>
                </c:pt>
                <c:pt idx="1">
                  <c:v>12.976600000000001</c:v>
                </c:pt>
                <c:pt idx="2">
                  <c:v>12.976600000000001</c:v>
                </c:pt>
                <c:pt idx="3">
                  <c:v>12.976600000000001</c:v>
                </c:pt>
                <c:pt idx="4">
                  <c:v>12.976600000000001</c:v>
                </c:pt>
                <c:pt idx="5">
                  <c:v>12.976600000000001</c:v>
                </c:pt>
                <c:pt idx="6">
                  <c:v>12.976600000000001</c:v>
                </c:pt>
                <c:pt idx="7">
                  <c:v>12.976600000000001</c:v>
                </c:pt>
                <c:pt idx="8">
                  <c:v>12.976600000000001</c:v>
                </c:pt>
                <c:pt idx="9">
                  <c:v>12.976600000000001</c:v>
                </c:pt>
                <c:pt idx="10">
                  <c:v>12.976600000000001</c:v>
                </c:pt>
                <c:pt idx="11">
                  <c:v>12.976600000000001</c:v>
                </c:pt>
                <c:pt idx="12">
                  <c:v>12.976600000000001</c:v>
                </c:pt>
                <c:pt idx="13">
                  <c:v>12.976600000000001</c:v>
                </c:pt>
                <c:pt idx="14">
                  <c:v>12.976600000000001</c:v>
                </c:pt>
                <c:pt idx="15">
                  <c:v>12.976600000000001</c:v>
                </c:pt>
                <c:pt idx="16">
                  <c:v>12.976600000000001</c:v>
                </c:pt>
                <c:pt idx="17">
                  <c:v>12.976600000000001</c:v>
                </c:pt>
                <c:pt idx="18">
                  <c:v>12.976600000000001</c:v>
                </c:pt>
                <c:pt idx="19">
                  <c:v>12.976600000000001</c:v>
                </c:pt>
                <c:pt idx="20">
                  <c:v>12.976600000000001</c:v>
                </c:pt>
                <c:pt idx="21">
                  <c:v>12.976600000000001</c:v>
                </c:pt>
                <c:pt idx="22">
                  <c:v>12.976600000000001</c:v>
                </c:pt>
                <c:pt idx="23">
                  <c:v>12.976600000000001</c:v>
                </c:pt>
                <c:pt idx="24">
                  <c:v>12.976600000000001</c:v>
                </c:pt>
                <c:pt idx="25">
                  <c:v>12.976600000000001</c:v>
                </c:pt>
                <c:pt idx="26">
                  <c:v>12.976600000000001</c:v>
                </c:pt>
                <c:pt idx="27">
                  <c:v>12.976600000000001</c:v>
                </c:pt>
                <c:pt idx="28">
                  <c:v>12.976600000000001</c:v>
                </c:pt>
                <c:pt idx="29">
                  <c:v>12.976600000000001</c:v>
                </c:pt>
                <c:pt idx="30">
                  <c:v>12.976600000000001</c:v>
                </c:pt>
                <c:pt idx="31">
                  <c:v>12.976600000000001</c:v>
                </c:pt>
                <c:pt idx="32">
                  <c:v>12.976600000000001</c:v>
                </c:pt>
                <c:pt idx="33">
                  <c:v>12.976600000000001</c:v>
                </c:pt>
                <c:pt idx="34">
                  <c:v>12.976600000000001</c:v>
                </c:pt>
                <c:pt idx="35">
                  <c:v>12.976600000000001</c:v>
                </c:pt>
                <c:pt idx="36">
                  <c:v>12.976600000000001</c:v>
                </c:pt>
                <c:pt idx="37">
                  <c:v>12.976600000000001</c:v>
                </c:pt>
                <c:pt idx="38">
                  <c:v>12.976600000000001</c:v>
                </c:pt>
                <c:pt idx="39">
                  <c:v>12.976600000000001</c:v>
                </c:pt>
                <c:pt idx="40">
                  <c:v>12.976600000000001</c:v>
                </c:pt>
                <c:pt idx="41">
                  <c:v>12.976600000000001</c:v>
                </c:pt>
                <c:pt idx="42">
                  <c:v>12.976600000000001</c:v>
                </c:pt>
                <c:pt idx="43">
                  <c:v>12.976600000000001</c:v>
                </c:pt>
                <c:pt idx="44">
                  <c:v>12.976600000000001</c:v>
                </c:pt>
                <c:pt idx="45">
                  <c:v>12.976600000000001</c:v>
                </c:pt>
                <c:pt idx="46">
                  <c:v>12.976600000000001</c:v>
                </c:pt>
                <c:pt idx="47">
                  <c:v>12.976600000000001</c:v>
                </c:pt>
                <c:pt idx="48">
                  <c:v>12.976600000000001</c:v>
                </c:pt>
                <c:pt idx="49">
                  <c:v>12.976600000000001</c:v>
                </c:pt>
                <c:pt idx="50">
                  <c:v>12.976600000000001</c:v>
                </c:pt>
                <c:pt idx="51">
                  <c:v>12.976600000000001</c:v>
                </c:pt>
                <c:pt idx="52">
                  <c:v>12.976600000000001</c:v>
                </c:pt>
                <c:pt idx="53">
                  <c:v>12.976600000000001</c:v>
                </c:pt>
                <c:pt idx="54">
                  <c:v>12.976600000000001</c:v>
                </c:pt>
                <c:pt idx="55">
                  <c:v>12.976600000000001</c:v>
                </c:pt>
                <c:pt idx="56">
                  <c:v>12.976600000000001</c:v>
                </c:pt>
                <c:pt idx="57">
                  <c:v>12.976600000000001</c:v>
                </c:pt>
                <c:pt idx="58">
                  <c:v>12.976600000000001</c:v>
                </c:pt>
                <c:pt idx="59">
                  <c:v>12.976600000000001</c:v>
                </c:pt>
                <c:pt idx="60">
                  <c:v>12.976600000000001</c:v>
                </c:pt>
                <c:pt idx="61">
                  <c:v>12.976600000000001</c:v>
                </c:pt>
                <c:pt idx="62">
                  <c:v>12.976600000000001</c:v>
                </c:pt>
                <c:pt idx="63">
                  <c:v>12.976600000000001</c:v>
                </c:pt>
                <c:pt idx="64">
                  <c:v>12.976600000000001</c:v>
                </c:pt>
                <c:pt idx="65">
                  <c:v>12.976600000000001</c:v>
                </c:pt>
                <c:pt idx="66">
                  <c:v>12.976600000000001</c:v>
                </c:pt>
                <c:pt idx="67">
                  <c:v>12.976600000000001</c:v>
                </c:pt>
                <c:pt idx="68">
                  <c:v>12.976600000000001</c:v>
                </c:pt>
                <c:pt idx="69">
                  <c:v>12.976600000000001</c:v>
                </c:pt>
                <c:pt idx="70">
                  <c:v>12.976600000000001</c:v>
                </c:pt>
                <c:pt idx="71">
                  <c:v>12.976600000000001</c:v>
                </c:pt>
                <c:pt idx="72">
                  <c:v>12.976600000000001</c:v>
                </c:pt>
                <c:pt idx="73">
                  <c:v>12.976600000000001</c:v>
                </c:pt>
                <c:pt idx="74">
                  <c:v>12.976600000000001</c:v>
                </c:pt>
                <c:pt idx="75">
                  <c:v>12.976600000000001</c:v>
                </c:pt>
                <c:pt idx="76">
                  <c:v>12.976600000000001</c:v>
                </c:pt>
                <c:pt idx="77">
                  <c:v>12.976600000000001</c:v>
                </c:pt>
                <c:pt idx="78">
                  <c:v>12.976600000000001</c:v>
                </c:pt>
                <c:pt idx="79">
                  <c:v>12.976600000000001</c:v>
                </c:pt>
                <c:pt idx="80">
                  <c:v>12.976600000000001</c:v>
                </c:pt>
                <c:pt idx="81">
                  <c:v>12.976600000000001</c:v>
                </c:pt>
                <c:pt idx="82">
                  <c:v>12.976600000000001</c:v>
                </c:pt>
                <c:pt idx="83">
                  <c:v>12.976600000000001</c:v>
                </c:pt>
                <c:pt idx="84">
                  <c:v>12.976600000000001</c:v>
                </c:pt>
                <c:pt idx="85">
                  <c:v>12.976600000000001</c:v>
                </c:pt>
                <c:pt idx="86">
                  <c:v>12.976600000000001</c:v>
                </c:pt>
                <c:pt idx="87">
                  <c:v>12.976600000000001</c:v>
                </c:pt>
                <c:pt idx="88">
                  <c:v>12.976600000000001</c:v>
                </c:pt>
                <c:pt idx="89">
                  <c:v>12.976600000000001</c:v>
                </c:pt>
                <c:pt idx="90">
                  <c:v>12.976600000000001</c:v>
                </c:pt>
                <c:pt idx="91">
                  <c:v>12.976600000000001</c:v>
                </c:pt>
                <c:pt idx="92">
                  <c:v>12.976600000000001</c:v>
                </c:pt>
                <c:pt idx="93">
                  <c:v>12.976600000000001</c:v>
                </c:pt>
                <c:pt idx="94">
                  <c:v>12.976600000000001</c:v>
                </c:pt>
                <c:pt idx="95">
                  <c:v>12.976600000000001</c:v>
                </c:pt>
                <c:pt idx="96">
                  <c:v>12.976600000000001</c:v>
                </c:pt>
                <c:pt idx="97">
                  <c:v>12.976600000000001</c:v>
                </c:pt>
                <c:pt idx="98">
                  <c:v>12.976600000000001</c:v>
                </c:pt>
                <c:pt idx="99">
                  <c:v>12.976600000000001</c:v>
                </c:pt>
                <c:pt idx="100">
                  <c:v>12.976600000000001</c:v>
                </c:pt>
                <c:pt idx="101">
                  <c:v>12.976600000000001</c:v>
                </c:pt>
                <c:pt idx="102">
                  <c:v>12.976600000000001</c:v>
                </c:pt>
                <c:pt idx="103">
                  <c:v>12.976600000000001</c:v>
                </c:pt>
                <c:pt idx="104">
                  <c:v>12.976600000000001</c:v>
                </c:pt>
                <c:pt idx="105">
                  <c:v>12.976600000000001</c:v>
                </c:pt>
                <c:pt idx="106">
                  <c:v>12.976600000000001</c:v>
                </c:pt>
                <c:pt idx="107">
                  <c:v>12.976600000000001</c:v>
                </c:pt>
                <c:pt idx="108">
                  <c:v>12.976600000000001</c:v>
                </c:pt>
                <c:pt idx="109">
                  <c:v>12.976600000000001</c:v>
                </c:pt>
                <c:pt idx="110">
                  <c:v>12.976600000000001</c:v>
                </c:pt>
                <c:pt idx="111">
                  <c:v>12.976600000000001</c:v>
                </c:pt>
                <c:pt idx="112">
                  <c:v>12.976600000000001</c:v>
                </c:pt>
                <c:pt idx="113">
                  <c:v>12.976600000000001</c:v>
                </c:pt>
                <c:pt idx="114">
                  <c:v>12.976600000000001</c:v>
                </c:pt>
                <c:pt idx="115">
                  <c:v>12.976600000000001</c:v>
                </c:pt>
                <c:pt idx="116">
                  <c:v>12.976600000000001</c:v>
                </c:pt>
                <c:pt idx="117">
                  <c:v>12.976600000000001</c:v>
                </c:pt>
                <c:pt idx="118">
                  <c:v>12.976600000000001</c:v>
                </c:pt>
                <c:pt idx="119">
                  <c:v>12.976600000000001</c:v>
                </c:pt>
                <c:pt idx="120">
                  <c:v>12.976600000000001</c:v>
                </c:pt>
                <c:pt idx="121">
                  <c:v>12.976600000000001</c:v>
                </c:pt>
                <c:pt idx="122">
                  <c:v>12.976600000000001</c:v>
                </c:pt>
                <c:pt idx="123">
                  <c:v>12.976600000000001</c:v>
                </c:pt>
                <c:pt idx="124">
                  <c:v>12.976600000000001</c:v>
                </c:pt>
                <c:pt idx="125">
                  <c:v>12.976600000000001</c:v>
                </c:pt>
                <c:pt idx="126">
                  <c:v>12.976600000000001</c:v>
                </c:pt>
                <c:pt idx="127">
                  <c:v>12.976600000000001</c:v>
                </c:pt>
                <c:pt idx="128">
                  <c:v>12.976600000000001</c:v>
                </c:pt>
                <c:pt idx="129">
                  <c:v>12.976600000000001</c:v>
                </c:pt>
                <c:pt idx="130">
                  <c:v>12.976600000000001</c:v>
                </c:pt>
                <c:pt idx="131">
                  <c:v>12.976600000000001</c:v>
                </c:pt>
                <c:pt idx="132">
                  <c:v>12.976600000000001</c:v>
                </c:pt>
                <c:pt idx="133">
                  <c:v>12.976600000000001</c:v>
                </c:pt>
                <c:pt idx="134">
                  <c:v>12.976600000000001</c:v>
                </c:pt>
                <c:pt idx="135">
                  <c:v>12.976600000000001</c:v>
                </c:pt>
                <c:pt idx="136">
                  <c:v>12.976600000000001</c:v>
                </c:pt>
                <c:pt idx="137">
                  <c:v>12.976600000000001</c:v>
                </c:pt>
                <c:pt idx="138">
                  <c:v>12.976600000000001</c:v>
                </c:pt>
                <c:pt idx="139">
                  <c:v>12.976600000000001</c:v>
                </c:pt>
                <c:pt idx="140">
                  <c:v>12.976600000000001</c:v>
                </c:pt>
                <c:pt idx="141">
                  <c:v>12.976600000000001</c:v>
                </c:pt>
                <c:pt idx="142">
                  <c:v>12.976600000000001</c:v>
                </c:pt>
                <c:pt idx="143">
                  <c:v>12.976600000000001</c:v>
                </c:pt>
                <c:pt idx="144">
                  <c:v>12.976600000000001</c:v>
                </c:pt>
                <c:pt idx="145">
                  <c:v>12.976600000000001</c:v>
                </c:pt>
                <c:pt idx="146">
                  <c:v>12.976600000000001</c:v>
                </c:pt>
                <c:pt idx="147">
                  <c:v>12.976600000000001</c:v>
                </c:pt>
                <c:pt idx="148">
                  <c:v>12.976600000000001</c:v>
                </c:pt>
                <c:pt idx="149">
                  <c:v>12.976600000000001</c:v>
                </c:pt>
                <c:pt idx="150">
                  <c:v>12.976600000000001</c:v>
                </c:pt>
                <c:pt idx="151">
                  <c:v>12.976600000000001</c:v>
                </c:pt>
                <c:pt idx="152">
                  <c:v>12.976600000000001</c:v>
                </c:pt>
                <c:pt idx="153">
                  <c:v>12.976600000000001</c:v>
                </c:pt>
                <c:pt idx="154">
                  <c:v>12.976600000000001</c:v>
                </c:pt>
                <c:pt idx="155">
                  <c:v>12.976600000000001</c:v>
                </c:pt>
                <c:pt idx="156">
                  <c:v>12.976600000000001</c:v>
                </c:pt>
                <c:pt idx="157">
                  <c:v>12.976600000000001</c:v>
                </c:pt>
                <c:pt idx="158">
                  <c:v>12.976600000000001</c:v>
                </c:pt>
                <c:pt idx="159">
                  <c:v>12.976600000000001</c:v>
                </c:pt>
                <c:pt idx="160">
                  <c:v>12.976600000000001</c:v>
                </c:pt>
                <c:pt idx="161">
                  <c:v>12.976600000000001</c:v>
                </c:pt>
                <c:pt idx="162">
                  <c:v>12.976600000000001</c:v>
                </c:pt>
                <c:pt idx="163">
                  <c:v>12.976600000000001</c:v>
                </c:pt>
                <c:pt idx="164">
                  <c:v>12.976600000000001</c:v>
                </c:pt>
                <c:pt idx="165">
                  <c:v>12.976600000000001</c:v>
                </c:pt>
                <c:pt idx="166">
                  <c:v>12.976600000000001</c:v>
                </c:pt>
                <c:pt idx="167">
                  <c:v>12.976600000000001</c:v>
                </c:pt>
                <c:pt idx="168">
                  <c:v>12.976600000000001</c:v>
                </c:pt>
                <c:pt idx="169">
                  <c:v>12.976600000000001</c:v>
                </c:pt>
                <c:pt idx="170">
                  <c:v>12.976600000000001</c:v>
                </c:pt>
                <c:pt idx="171">
                  <c:v>12.976600000000001</c:v>
                </c:pt>
                <c:pt idx="172">
                  <c:v>12.976600000000001</c:v>
                </c:pt>
                <c:pt idx="173">
                  <c:v>12.976600000000001</c:v>
                </c:pt>
                <c:pt idx="174">
                  <c:v>12.976600000000001</c:v>
                </c:pt>
                <c:pt idx="175">
                  <c:v>12.976600000000001</c:v>
                </c:pt>
                <c:pt idx="176">
                  <c:v>12.976600000000001</c:v>
                </c:pt>
                <c:pt idx="177">
                  <c:v>12.976600000000001</c:v>
                </c:pt>
                <c:pt idx="178">
                  <c:v>12.976600000000001</c:v>
                </c:pt>
                <c:pt idx="179">
                  <c:v>12.976600000000001</c:v>
                </c:pt>
                <c:pt idx="180">
                  <c:v>12.976600000000001</c:v>
                </c:pt>
                <c:pt idx="181">
                  <c:v>12.976600000000001</c:v>
                </c:pt>
                <c:pt idx="182">
                  <c:v>12.976600000000001</c:v>
                </c:pt>
                <c:pt idx="183">
                  <c:v>12.976600000000001</c:v>
                </c:pt>
                <c:pt idx="184">
                  <c:v>12.976600000000001</c:v>
                </c:pt>
                <c:pt idx="185">
                  <c:v>12.976600000000001</c:v>
                </c:pt>
                <c:pt idx="186">
                  <c:v>12.976600000000001</c:v>
                </c:pt>
                <c:pt idx="187">
                  <c:v>12.976600000000001</c:v>
                </c:pt>
                <c:pt idx="188">
                  <c:v>12.976600000000001</c:v>
                </c:pt>
                <c:pt idx="189">
                  <c:v>12.976600000000001</c:v>
                </c:pt>
                <c:pt idx="190">
                  <c:v>12.976600000000001</c:v>
                </c:pt>
                <c:pt idx="191">
                  <c:v>12.976600000000001</c:v>
                </c:pt>
                <c:pt idx="192">
                  <c:v>12.976600000000001</c:v>
                </c:pt>
                <c:pt idx="193">
                  <c:v>12.976600000000001</c:v>
                </c:pt>
                <c:pt idx="194">
                  <c:v>12.976600000000001</c:v>
                </c:pt>
                <c:pt idx="195">
                  <c:v>12.976600000000001</c:v>
                </c:pt>
                <c:pt idx="196">
                  <c:v>12.976600000000001</c:v>
                </c:pt>
                <c:pt idx="197">
                  <c:v>12.976600000000001</c:v>
                </c:pt>
                <c:pt idx="198">
                  <c:v>12.976600000000001</c:v>
                </c:pt>
                <c:pt idx="199">
                  <c:v>12.976600000000001</c:v>
                </c:pt>
                <c:pt idx="200">
                  <c:v>12.976600000000001</c:v>
                </c:pt>
                <c:pt idx="201">
                  <c:v>12.976600000000001</c:v>
                </c:pt>
                <c:pt idx="202">
                  <c:v>12.976600000000001</c:v>
                </c:pt>
                <c:pt idx="203">
                  <c:v>12.976600000000001</c:v>
                </c:pt>
                <c:pt idx="204">
                  <c:v>12.976600000000001</c:v>
                </c:pt>
                <c:pt idx="205">
                  <c:v>12.976600000000001</c:v>
                </c:pt>
                <c:pt idx="206">
                  <c:v>12.976600000000001</c:v>
                </c:pt>
                <c:pt idx="207">
                  <c:v>12.976600000000001</c:v>
                </c:pt>
                <c:pt idx="208">
                  <c:v>12.976600000000001</c:v>
                </c:pt>
                <c:pt idx="209">
                  <c:v>12.976600000000001</c:v>
                </c:pt>
                <c:pt idx="210">
                  <c:v>12.976600000000001</c:v>
                </c:pt>
                <c:pt idx="211">
                  <c:v>12.976600000000001</c:v>
                </c:pt>
                <c:pt idx="212">
                  <c:v>12.976600000000001</c:v>
                </c:pt>
                <c:pt idx="213">
                  <c:v>12.976600000000001</c:v>
                </c:pt>
                <c:pt idx="214">
                  <c:v>12.976600000000001</c:v>
                </c:pt>
                <c:pt idx="215">
                  <c:v>12.976600000000001</c:v>
                </c:pt>
                <c:pt idx="216">
                  <c:v>12.976600000000001</c:v>
                </c:pt>
                <c:pt idx="217">
                  <c:v>12.976600000000001</c:v>
                </c:pt>
                <c:pt idx="218">
                  <c:v>12.976600000000001</c:v>
                </c:pt>
                <c:pt idx="219">
                  <c:v>12.976600000000001</c:v>
                </c:pt>
                <c:pt idx="220">
                  <c:v>12.976600000000001</c:v>
                </c:pt>
                <c:pt idx="221">
                  <c:v>12.976600000000001</c:v>
                </c:pt>
                <c:pt idx="222">
                  <c:v>12.976600000000001</c:v>
                </c:pt>
                <c:pt idx="223">
                  <c:v>12.976600000000001</c:v>
                </c:pt>
                <c:pt idx="224">
                  <c:v>12.976600000000001</c:v>
                </c:pt>
                <c:pt idx="225">
                  <c:v>12.976600000000001</c:v>
                </c:pt>
                <c:pt idx="226">
                  <c:v>12.976600000000001</c:v>
                </c:pt>
                <c:pt idx="227">
                  <c:v>12.976600000000001</c:v>
                </c:pt>
                <c:pt idx="228">
                  <c:v>12.976600000000001</c:v>
                </c:pt>
                <c:pt idx="229">
                  <c:v>12.976600000000001</c:v>
                </c:pt>
                <c:pt idx="230">
                  <c:v>12.976600000000001</c:v>
                </c:pt>
                <c:pt idx="231">
                  <c:v>12.976600000000001</c:v>
                </c:pt>
                <c:pt idx="232">
                  <c:v>12.976600000000001</c:v>
                </c:pt>
                <c:pt idx="233">
                  <c:v>12.976600000000001</c:v>
                </c:pt>
                <c:pt idx="234">
                  <c:v>12.976600000000001</c:v>
                </c:pt>
                <c:pt idx="235">
                  <c:v>12.976600000000001</c:v>
                </c:pt>
                <c:pt idx="236">
                  <c:v>12.976600000000001</c:v>
                </c:pt>
                <c:pt idx="237">
                  <c:v>12.976600000000001</c:v>
                </c:pt>
                <c:pt idx="238">
                  <c:v>12.976600000000001</c:v>
                </c:pt>
                <c:pt idx="239">
                  <c:v>12.976600000000001</c:v>
                </c:pt>
                <c:pt idx="240">
                  <c:v>12.976600000000001</c:v>
                </c:pt>
                <c:pt idx="241">
                  <c:v>12.976600000000001</c:v>
                </c:pt>
                <c:pt idx="242">
                  <c:v>12.976600000000001</c:v>
                </c:pt>
                <c:pt idx="243">
                  <c:v>12.976600000000001</c:v>
                </c:pt>
                <c:pt idx="244">
                  <c:v>12.976600000000001</c:v>
                </c:pt>
                <c:pt idx="245">
                  <c:v>12.976600000000001</c:v>
                </c:pt>
                <c:pt idx="246">
                  <c:v>12.976600000000001</c:v>
                </c:pt>
                <c:pt idx="247">
                  <c:v>12.976600000000001</c:v>
                </c:pt>
                <c:pt idx="248">
                  <c:v>12.976600000000001</c:v>
                </c:pt>
                <c:pt idx="249">
                  <c:v>12.976600000000001</c:v>
                </c:pt>
                <c:pt idx="250">
                  <c:v>12.976600000000001</c:v>
                </c:pt>
                <c:pt idx="251">
                  <c:v>12.976600000000001</c:v>
                </c:pt>
                <c:pt idx="252">
                  <c:v>12.976600000000001</c:v>
                </c:pt>
                <c:pt idx="253">
                  <c:v>12.976600000000001</c:v>
                </c:pt>
                <c:pt idx="254">
                  <c:v>12.976600000000001</c:v>
                </c:pt>
                <c:pt idx="255">
                  <c:v>12.976600000000001</c:v>
                </c:pt>
                <c:pt idx="256">
                  <c:v>12.976600000000001</c:v>
                </c:pt>
                <c:pt idx="257">
                  <c:v>12.976600000000001</c:v>
                </c:pt>
                <c:pt idx="258">
                  <c:v>12.976600000000001</c:v>
                </c:pt>
                <c:pt idx="259">
                  <c:v>12.976600000000001</c:v>
                </c:pt>
                <c:pt idx="260">
                  <c:v>12.976600000000001</c:v>
                </c:pt>
                <c:pt idx="261">
                  <c:v>12.976600000000001</c:v>
                </c:pt>
                <c:pt idx="262">
                  <c:v>12.976600000000001</c:v>
                </c:pt>
                <c:pt idx="263">
                  <c:v>12.976600000000001</c:v>
                </c:pt>
                <c:pt idx="264">
                  <c:v>12.976600000000001</c:v>
                </c:pt>
                <c:pt idx="265">
                  <c:v>12.976600000000001</c:v>
                </c:pt>
                <c:pt idx="266">
                  <c:v>12.976600000000001</c:v>
                </c:pt>
                <c:pt idx="267">
                  <c:v>12.976600000000001</c:v>
                </c:pt>
                <c:pt idx="268">
                  <c:v>12.976600000000001</c:v>
                </c:pt>
                <c:pt idx="269">
                  <c:v>12.976600000000001</c:v>
                </c:pt>
                <c:pt idx="270">
                  <c:v>12.976600000000001</c:v>
                </c:pt>
                <c:pt idx="271">
                  <c:v>12.976600000000001</c:v>
                </c:pt>
                <c:pt idx="272">
                  <c:v>12.976600000000001</c:v>
                </c:pt>
                <c:pt idx="273">
                  <c:v>12.976600000000001</c:v>
                </c:pt>
                <c:pt idx="274">
                  <c:v>12.976600000000001</c:v>
                </c:pt>
                <c:pt idx="275">
                  <c:v>12.976600000000001</c:v>
                </c:pt>
                <c:pt idx="276">
                  <c:v>12.976600000000001</c:v>
                </c:pt>
                <c:pt idx="277">
                  <c:v>12.976600000000001</c:v>
                </c:pt>
                <c:pt idx="278">
                  <c:v>12.976600000000001</c:v>
                </c:pt>
                <c:pt idx="279">
                  <c:v>12.976600000000001</c:v>
                </c:pt>
                <c:pt idx="280">
                  <c:v>12.976600000000001</c:v>
                </c:pt>
                <c:pt idx="281">
                  <c:v>12.976600000000001</c:v>
                </c:pt>
                <c:pt idx="282">
                  <c:v>12.976600000000001</c:v>
                </c:pt>
                <c:pt idx="283">
                  <c:v>12.976600000000001</c:v>
                </c:pt>
                <c:pt idx="284">
                  <c:v>12.976600000000001</c:v>
                </c:pt>
                <c:pt idx="285">
                  <c:v>12.976600000000001</c:v>
                </c:pt>
                <c:pt idx="286">
                  <c:v>12.976600000000001</c:v>
                </c:pt>
                <c:pt idx="287">
                  <c:v>12.976600000000001</c:v>
                </c:pt>
                <c:pt idx="288">
                  <c:v>12.976600000000001</c:v>
                </c:pt>
                <c:pt idx="289">
                  <c:v>12.976600000000001</c:v>
                </c:pt>
                <c:pt idx="290">
                  <c:v>12.976600000000001</c:v>
                </c:pt>
                <c:pt idx="291">
                  <c:v>12.976600000000001</c:v>
                </c:pt>
                <c:pt idx="292">
                  <c:v>12.976600000000001</c:v>
                </c:pt>
                <c:pt idx="293">
                  <c:v>12.976600000000001</c:v>
                </c:pt>
                <c:pt idx="294">
                  <c:v>12.976600000000001</c:v>
                </c:pt>
                <c:pt idx="295">
                  <c:v>12.976600000000001</c:v>
                </c:pt>
                <c:pt idx="296">
                  <c:v>12.976600000000001</c:v>
                </c:pt>
                <c:pt idx="297">
                  <c:v>12.976600000000001</c:v>
                </c:pt>
                <c:pt idx="298">
                  <c:v>12.976600000000001</c:v>
                </c:pt>
                <c:pt idx="299">
                  <c:v>12.976600000000001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CD-4D4D-BFF5-26A939F2B9E7}"/>
            </c:ext>
          </c:extLst>
        </c:ser>
        <c:ser>
          <c:idx val="2"/>
          <c:order val="1"/>
          <c:spPr>
            <a:ln w="9525">
              <a:solidFill>
                <a:schemeClr val="tx1"/>
              </a:solidFill>
            </a:ln>
          </c:spPr>
          <c:marker>
            <c:symbol val="none"/>
          </c:marker>
          <c:yVal>
            <c:numRef>
              <c:f>'basic signal'!$F$7:$F$306</c:f>
              <c:numCache>
                <c:formatCode>0.0000</c:formatCode>
                <c:ptCount val="300"/>
                <c:pt idx="0">
                  <c:v>12.976599999999999</c:v>
                </c:pt>
                <c:pt idx="1">
                  <c:v>12.976599999999999</c:v>
                </c:pt>
                <c:pt idx="2">
                  <c:v>12.976599999999999</c:v>
                </c:pt>
                <c:pt idx="3">
                  <c:v>12.976599999999999</c:v>
                </c:pt>
                <c:pt idx="4">
                  <c:v>12.976599999999999</c:v>
                </c:pt>
                <c:pt idx="5">
                  <c:v>12.976599999999999</c:v>
                </c:pt>
                <c:pt idx="6">
                  <c:v>12.976599999999999</c:v>
                </c:pt>
                <c:pt idx="7">
                  <c:v>12.976599999999999</c:v>
                </c:pt>
                <c:pt idx="8">
                  <c:v>12.976599999999999</c:v>
                </c:pt>
                <c:pt idx="9">
                  <c:v>12.976599999999999</c:v>
                </c:pt>
                <c:pt idx="10">
                  <c:v>12.976599999999999</c:v>
                </c:pt>
                <c:pt idx="11">
                  <c:v>12.976599999999999</c:v>
                </c:pt>
                <c:pt idx="12">
                  <c:v>12.976599999999999</c:v>
                </c:pt>
                <c:pt idx="13">
                  <c:v>12.976599999999999</c:v>
                </c:pt>
                <c:pt idx="14">
                  <c:v>12.976599999999999</c:v>
                </c:pt>
                <c:pt idx="15">
                  <c:v>12.976599999999999</c:v>
                </c:pt>
                <c:pt idx="16">
                  <c:v>12.976599999999999</c:v>
                </c:pt>
                <c:pt idx="17">
                  <c:v>12.976599999999999</c:v>
                </c:pt>
                <c:pt idx="18">
                  <c:v>12.976599999999999</c:v>
                </c:pt>
                <c:pt idx="19">
                  <c:v>12.976599999999999</c:v>
                </c:pt>
                <c:pt idx="20">
                  <c:v>12.976599999999999</c:v>
                </c:pt>
                <c:pt idx="21">
                  <c:v>12.976599999999999</c:v>
                </c:pt>
                <c:pt idx="22">
                  <c:v>12.976599999999999</c:v>
                </c:pt>
                <c:pt idx="23">
                  <c:v>12.976599999999999</c:v>
                </c:pt>
                <c:pt idx="24">
                  <c:v>12.976599999999999</c:v>
                </c:pt>
                <c:pt idx="25">
                  <c:v>12.976599999999999</c:v>
                </c:pt>
                <c:pt idx="26">
                  <c:v>12.976599999999999</c:v>
                </c:pt>
                <c:pt idx="27">
                  <c:v>12.976599999999999</c:v>
                </c:pt>
                <c:pt idx="28">
                  <c:v>12.976599999999999</c:v>
                </c:pt>
                <c:pt idx="29">
                  <c:v>12.976599999999999</c:v>
                </c:pt>
                <c:pt idx="30">
                  <c:v>12.976599999999999</c:v>
                </c:pt>
                <c:pt idx="31">
                  <c:v>12.976599999999999</c:v>
                </c:pt>
                <c:pt idx="32">
                  <c:v>12.976599999999999</c:v>
                </c:pt>
                <c:pt idx="33">
                  <c:v>12.976599999999999</c:v>
                </c:pt>
                <c:pt idx="34">
                  <c:v>12.976599999999999</c:v>
                </c:pt>
                <c:pt idx="35">
                  <c:v>12.976599999999999</c:v>
                </c:pt>
                <c:pt idx="36">
                  <c:v>12.976599999999999</c:v>
                </c:pt>
                <c:pt idx="37">
                  <c:v>12.976599999999999</c:v>
                </c:pt>
                <c:pt idx="38">
                  <c:v>12.976599999999999</c:v>
                </c:pt>
                <c:pt idx="39">
                  <c:v>12.976599999999999</c:v>
                </c:pt>
                <c:pt idx="40">
                  <c:v>12.976599999999999</c:v>
                </c:pt>
                <c:pt idx="41">
                  <c:v>12.976599999999999</c:v>
                </c:pt>
                <c:pt idx="42">
                  <c:v>12.976599999999999</c:v>
                </c:pt>
                <c:pt idx="43">
                  <c:v>12.976599999999999</c:v>
                </c:pt>
                <c:pt idx="44">
                  <c:v>12.976599999999999</c:v>
                </c:pt>
                <c:pt idx="45">
                  <c:v>12.975979999999998</c:v>
                </c:pt>
                <c:pt idx="46">
                  <c:v>12.974119999999999</c:v>
                </c:pt>
                <c:pt idx="47">
                  <c:v>12.972879999999998</c:v>
                </c:pt>
                <c:pt idx="48">
                  <c:v>12.971640000000001</c:v>
                </c:pt>
                <c:pt idx="49">
                  <c:v>12.96978</c:v>
                </c:pt>
                <c:pt idx="50">
                  <c:v>12.968540000000001</c:v>
                </c:pt>
                <c:pt idx="51">
                  <c:v>12.9673</c:v>
                </c:pt>
                <c:pt idx="52">
                  <c:v>12.965439999999999</c:v>
                </c:pt>
                <c:pt idx="53">
                  <c:v>12.9642</c:v>
                </c:pt>
                <c:pt idx="54">
                  <c:v>12.962960000000001</c:v>
                </c:pt>
                <c:pt idx="55">
                  <c:v>12.9611</c:v>
                </c:pt>
                <c:pt idx="56">
                  <c:v>12.959859999999999</c:v>
                </c:pt>
                <c:pt idx="57">
                  <c:v>12.95862</c:v>
                </c:pt>
                <c:pt idx="58">
                  <c:v>12.956759999999999</c:v>
                </c:pt>
                <c:pt idx="59">
                  <c:v>12.95552</c:v>
                </c:pt>
                <c:pt idx="60">
                  <c:v>12.954279999999999</c:v>
                </c:pt>
                <c:pt idx="61">
                  <c:v>12.95304</c:v>
                </c:pt>
                <c:pt idx="62">
                  <c:v>12.951179999999999</c:v>
                </c:pt>
                <c:pt idx="63">
                  <c:v>12.94994</c:v>
                </c:pt>
                <c:pt idx="64">
                  <c:v>12.948700000000001</c:v>
                </c:pt>
                <c:pt idx="65">
                  <c:v>12.94746</c:v>
                </c:pt>
                <c:pt idx="66">
                  <c:v>12.945599999999999</c:v>
                </c:pt>
                <c:pt idx="67">
                  <c:v>12.94436</c:v>
                </c:pt>
                <c:pt idx="68">
                  <c:v>12.94312</c:v>
                </c:pt>
                <c:pt idx="69">
                  <c:v>12.941879999999999</c:v>
                </c:pt>
                <c:pt idx="70">
                  <c:v>12.940019999999999</c:v>
                </c:pt>
                <c:pt idx="71">
                  <c:v>12.93878</c:v>
                </c:pt>
                <c:pt idx="72">
                  <c:v>12.937540000000002</c:v>
                </c:pt>
                <c:pt idx="73">
                  <c:v>12.936299999999999</c:v>
                </c:pt>
                <c:pt idx="74">
                  <c:v>12.935059999999998</c:v>
                </c:pt>
                <c:pt idx="75">
                  <c:v>12.933820000000001</c:v>
                </c:pt>
                <c:pt idx="76">
                  <c:v>12.93196</c:v>
                </c:pt>
                <c:pt idx="77">
                  <c:v>12.93196</c:v>
                </c:pt>
                <c:pt idx="78">
                  <c:v>12.93196</c:v>
                </c:pt>
                <c:pt idx="79">
                  <c:v>12.93196</c:v>
                </c:pt>
                <c:pt idx="80">
                  <c:v>12.93196</c:v>
                </c:pt>
                <c:pt idx="81">
                  <c:v>12.932580000000002</c:v>
                </c:pt>
                <c:pt idx="82">
                  <c:v>12.932580000000002</c:v>
                </c:pt>
                <c:pt idx="83">
                  <c:v>12.932580000000002</c:v>
                </c:pt>
                <c:pt idx="84">
                  <c:v>12.932580000000002</c:v>
                </c:pt>
                <c:pt idx="85">
                  <c:v>12.933200000000001</c:v>
                </c:pt>
                <c:pt idx="86">
                  <c:v>12.933200000000001</c:v>
                </c:pt>
                <c:pt idx="87">
                  <c:v>12.933200000000001</c:v>
                </c:pt>
                <c:pt idx="88">
                  <c:v>12.933200000000001</c:v>
                </c:pt>
                <c:pt idx="89">
                  <c:v>12.933820000000001</c:v>
                </c:pt>
                <c:pt idx="90">
                  <c:v>12.933820000000001</c:v>
                </c:pt>
                <c:pt idx="91">
                  <c:v>12.933820000000001</c:v>
                </c:pt>
                <c:pt idx="92">
                  <c:v>12.934439999999999</c:v>
                </c:pt>
                <c:pt idx="93">
                  <c:v>12.934439999999999</c:v>
                </c:pt>
                <c:pt idx="94">
                  <c:v>12.934439999999999</c:v>
                </c:pt>
                <c:pt idx="95">
                  <c:v>12.934439999999999</c:v>
                </c:pt>
                <c:pt idx="96">
                  <c:v>12.935059999999998</c:v>
                </c:pt>
                <c:pt idx="97">
                  <c:v>12.935059999999998</c:v>
                </c:pt>
                <c:pt idx="98">
                  <c:v>12.935059999999998</c:v>
                </c:pt>
                <c:pt idx="99">
                  <c:v>12.935059999999998</c:v>
                </c:pt>
                <c:pt idx="100">
                  <c:v>12.935680000000001</c:v>
                </c:pt>
                <c:pt idx="101">
                  <c:v>12.935680000000001</c:v>
                </c:pt>
                <c:pt idx="102">
                  <c:v>12.935680000000001</c:v>
                </c:pt>
                <c:pt idx="103">
                  <c:v>12.935680000000001</c:v>
                </c:pt>
                <c:pt idx="104">
                  <c:v>12.936299999999999</c:v>
                </c:pt>
                <c:pt idx="105">
                  <c:v>12.936299999999999</c:v>
                </c:pt>
                <c:pt idx="106">
                  <c:v>12.936299999999999</c:v>
                </c:pt>
                <c:pt idx="107">
                  <c:v>12.936299999999999</c:v>
                </c:pt>
                <c:pt idx="108">
                  <c:v>12.936299999999999</c:v>
                </c:pt>
                <c:pt idx="109">
                  <c:v>12.936299999999999</c:v>
                </c:pt>
                <c:pt idx="110">
                  <c:v>12.934439999999999</c:v>
                </c:pt>
                <c:pt idx="111">
                  <c:v>12.933200000000001</c:v>
                </c:pt>
                <c:pt idx="112">
                  <c:v>12.93196</c:v>
                </c:pt>
                <c:pt idx="113">
                  <c:v>12.930720000000001</c:v>
                </c:pt>
                <c:pt idx="114">
                  <c:v>12.92948</c:v>
                </c:pt>
                <c:pt idx="115">
                  <c:v>12.928240000000001</c:v>
                </c:pt>
                <c:pt idx="116">
                  <c:v>12.927000000000001</c:v>
                </c:pt>
                <c:pt idx="117">
                  <c:v>12.925140000000001</c:v>
                </c:pt>
                <c:pt idx="118">
                  <c:v>12.9239</c:v>
                </c:pt>
                <c:pt idx="119">
                  <c:v>12.92266</c:v>
                </c:pt>
                <c:pt idx="120">
                  <c:v>12.921420000000001</c:v>
                </c:pt>
                <c:pt idx="121">
                  <c:v>12.92018</c:v>
                </c:pt>
                <c:pt idx="122">
                  <c:v>12.918939999999999</c:v>
                </c:pt>
                <c:pt idx="123">
                  <c:v>12.9177</c:v>
                </c:pt>
                <c:pt idx="124">
                  <c:v>12.916459999999999</c:v>
                </c:pt>
                <c:pt idx="125">
                  <c:v>12.915840000000001</c:v>
                </c:pt>
                <c:pt idx="126">
                  <c:v>12.916459999999999</c:v>
                </c:pt>
                <c:pt idx="127">
                  <c:v>12.916459999999999</c:v>
                </c:pt>
                <c:pt idx="128">
                  <c:v>12.916459999999999</c:v>
                </c:pt>
                <c:pt idx="129">
                  <c:v>12.91708</c:v>
                </c:pt>
                <c:pt idx="130">
                  <c:v>12.91708</c:v>
                </c:pt>
                <c:pt idx="131">
                  <c:v>12.91708</c:v>
                </c:pt>
                <c:pt idx="132">
                  <c:v>12.9177</c:v>
                </c:pt>
                <c:pt idx="133">
                  <c:v>12.9177</c:v>
                </c:pt>
                <c:pt idx="134">
                  <c:v>12.9177</c:v>
                </c:pt>
                <c:pt idx="135">
                  <c:v>12.91832</c:v>
                </c:pt>
                <c:pt idx="136">
                  <c:v>12.91832</c:v>
                </c:pt>
                <c:pt idx="137">
                  <c:v>12.91832</c:v>
                </c:pt>
                <c:pt idx="138">
                  <c:v>12.918939999999999</c:v>
                </c:pt>
                <c:pt idx="139">
                  <c:v>12.918939999999999</c:v>
                </c:pt>
                <c:pt idx="140">
                  <c:v>12.918939999999999</c:v>
                </c:pt>
                <c:pt idx="141">
                  <c:v>12.918939999999999</c:v>
                </c:pt>
                <c:pt idx="142">
                  <c:v>12.9177</c:v>
                </c:pt>
                <c:pt idx="143">
                  <c:v>12.916459999999999</c:v>
                </c:pt>
                <c:pt idx="144">
                  <c:v>12.914599999999998</c:v>
                </c:pt>
                <c:pt idx="145">
                  <c:v>12.913359999999999</c:v>
                </c:pt>
                <c:pt idx="146">
                  <c:v>12.91212</c:v>
                </c:pt>
                <c:pt idx="147">
                  <c:v>12.910880000000001</c:v>
                </c:pt>
                <c:pt idx="148">
                  <c:v>12.90964</c:v>
                </c:pt>
                <c:pt idx="149">
                  <c:v>12.9084</c:v>
                </c:pt>
                <c:pt idx="150">
                  <c:v>12.907160000000001</c:v>
                </c:pt>
                <c:pt idx="151">
                  <c:v>12.905919999999998</c:v>
                </c:pt>
                <c:pt idx="152">
                  <c:v>12.904679999999999</c:v>
                </c:pt>
                <c:pt idx="153">
                  <c:v>12.90344</c:v>
                </c:pt>
                <c:pt idx="154">
                  <c:v>12.902199999999999</c:v>
                </c:pt>
                <c:pt idx="155">
                  <c:v>12.901579999999999</c:v>
                </c:pt>
                <c:pt idx="156">
                  <c:v>12.900339999999998</c:v>
                </c:pt>
                <c:pt idx="157">
                  <c:v>12.899720000000002</c:v>
                </c:pt>
                <c:pt idx="158">
                  <c:v>12.899720000000002</c:v>
                </c:pt>
                <c:pt idx="159">
                  <c:v>12.900339999999998</c:v>
                </c:pt>
                <c:pt idx="160">
                  <c:v>12.900339999999998</c:v>
                </c:pt>
                <c:pt idx="161">
                  <c:v>12.90096</c:v>
                </c:pt>
                <c:pt idx="162">
                  <c:v>12.90096</c:v>
                </c:pt>
                <c:pt idx="163">
                  <c:v>12.901579999999999</c:v>
                </c:pt>
                <c:pt idx="164">
                  <c:v>12.901579999999999</c:v>
                </c:pt>
                <c:pt idx="165">
                  <c:v>12.901579999999999</c:v>
                </c:pt>
                <c:pt idx="166">
                  <c:v>12.902199999999999</c:v>
                </c:pt>
                <c:pt idx="167">
                  <c:v>12.902199999999999</c:v>
                </c:pt>
                <c:pt idx="168">
                  <c:v>12.90282</c:v>
                </c:pt>
                <c:pt idx="169">
                  <c:v>12.90282</c:v>
                </c:pt>
                <c:pt idx="170">
                  <c:v>12.90344</c:v>
                </c:pt>
                <c:pt idx="171">
                  <c:v>12.90344</c:v>
                </c:pt>
                <c:pt idx="172">
                  <c:v>12.904059999999999</c:v>
                </c:pt>
                <c:pt idx="173">
                  <c:v>12.90344</c:v>
                </c:pt>
                <c:pt idx="174">
                  <c:v>12.902199999999999</c:v>
                </c:pt>
                <c:pt idx="175">
                  <c:v>12.90096</c:v>
                </c:pt>
                <c:pt idx="176">
                  <c:v>12.899720000000002</c:v>
                </c:pt>
                <c:pt idx="177">
                  <c:v>12.898479999999999</c:v>
                </c:pt>
                <c:pt idx="178">
                  <c:v>12.897239999999998</c:v>
                </c:pt>
                <c:pt idx="179">
                  <c:v>12.896000000000001</c:v>
                </c:pt>
                <c:pt idx="180">
                  <c:v>12.894759999999998</c:v>
                </c:pt>
                <c:pt idx="181">
                  <c:v>12.894759999999998</c:v>
                </c:pt>
                <c:pt idx="182">
                  <c:v>12.894759999999998</c:v>
                </c:pt>
                <c:pt idx="183">
                  <c:v>12.895380000000001</c:v>
                </c:pt>
                <c:pt idx="184">
                  <c:v>12.895380000000001</c:v>
                </c:pt>
                <c:pt idx="185">
                  <c:v>12.896000000000001</c:v>
                </c:pt>
                <c:pt idx="186">
                  <c:v>12.896000000000001</c:v>
                </c:pt>
                <c:pt idx="187">
                  <c:v>12.896000000000001</c:v>
                </c:pt>
                <c:pt idx="188">
                  <c:v>12.896619999999999</c:v>
                </c:pt>
                <c:pt idx="189">
                  <c:v>12.896000000000001</c:v>
                </c:pt>
                <c:pt idx="190">
                  <c:v>12.894759999999998</c:v>
                </c:pt>
                <c:pt idx="191">
                  <c:v>12.893520000000001</c:v>
                </c:pt>
                <c:pt idx="192">
                  <c:v>12.892900000000001</c:v>
                </c:pt>
                <c:pt idx="193">
                  <c:v>12.89166</c:v>
                </c:pt>
                <c:pt idx="194">
                  <c:v>12.890420000000001</c:v>
                </c:pt>
                <c:pt idx="195">
                  <c:v>12.889180000000001</c:v>
                </c:pt>
                <c:pt idx="196">
                  <c:v>12.88794</c:v>
                </c:pt>
                <c:pt idx="197">
                  <c:v>12.887320000000001</c:v>
                </c:pt>
                <c:pt idx="198">
                  <c:v>12.88794</c:v>
                </c:pt>
                <c:pt idx="199">
                  <c:v>12.88794</c:v>
                </c:pt>
                <c:pt idx="200">
                  <c:v>12.88856</c:v>
                </c:pt>
                <c:pt idx="201">
                  <c:v>12.88856</c:v>
                </c:pt>
                <c:pt idx="202">
                  <c:v>12.889180000000001</c:v>
                </c:pt>
                <c:pt idx="203">
                  <c:v>12.889180000000001</c:v>
                </c:pt>
                <c:pt idx="204">
                  <c:v>12.889799999999999</c:v>
                </c:pt>
                <c:pt idx="205">
                  <c:v>12.889180000000001</c:v>
                </c:pt>
                <c:pt idx="206">
                  <c:v>12.88794</c:v>
                </c:pt>
                <c:pt idx="207">
                  <c:v>12.887320000000001</c:v>
                </c:pt>
                <c:pt idx="208">
                  <c:v>12.88608</c:v>
                </c:pt>
                <c:pt idx="209">
                  <c:v>12.884840000000001</c:v>
                </c:pt>
                <c:pt idx="210">
                  <c:v>12.883600000000001</c:v>
                </c:pt>
                <c:pt idx="211">
                  <c:v>12.88236</c:v>
                </c:pt>
                <c:pt idx="212">
                  <c:v>12.881119999999999</c:v>
                </c:pt>
                <c:pt idx="213">
                  <c:v>12.881119999999999</c:v>
                </c:pt>
                <c:pt idx="214">
                  <c:v>12.881119999999999</c:v>
                </c:pt>
                <c:pt idx="215">
                  <c:v>12.881740000000001</c:v>
                </c:pt>
                <c:pt idx="216">
                  <c:v>12.881740000000001</c:v>
                </c:pt>
                <c:pt idx="217">
                  <c:v>12.88236</c:v>
                </c:pt>
                <c:pt idx="218">
                  <c:v>12.88298</c:v>
                </c:pt>
                <c:pt idx="219">
                  <c:v>12.88298</c:v>
                </c:pt>
                <c:pt idx="220">
                  <c:v>12.883600000000001</c:v>
                </c:pt>
                <c:pt idx="221">
                  <c:v>12.88298</c:v>
                </c:pt>
                <c:pt idx="222">
                  <c:v>12.881740000000001</c:v>
                </c:pt>
                <c:pt idx="223">
                  <c:v>12.8805</c:v>
                </c:pt>
                <c:pt idx="224">
                  <c:v>12.87988</c:v>
                </c:pt>
                <c:pt idx="225">
                  <c:v>12.878639999999999</c:v>
                </c:pt>
                <c:pt idx="226">
                  <c:v>12.8774</c:v>
                </c:pt>
                <c:pt idx="227">
                  <c:v>12.87616</c:v>
                </c:pt>
                <c:pt idx="228">
                  <c:v>12.874919999999999</c:v>
                </c:pt>
                <c:pt idx="229">
                  <c:v>12.874919999999999</c:v>
                </c:pt>
                <c:pt idx="230">
                  <c:v>12.874919999999999</c:v>
                </c:pt>
                <c:pt idx="231">
                  <c:v>12.875539999999999</c:v>
                </c:pt>
                <c:pt idx="232">
                  <c:v>12.87616</c:v>
                </c:pt>
                <c:pt idx="233">
                  <c:v>12.87616</c:v>
                </c:pt>
                <c:pt idx="234">
                  <c:v>12.876779999999998</c:v>
                </c:pt>
                <c:pt idx="235">
                  <c:v>12.876779999999998</c:v>
                </c:pt>
                <c:pt idx="236">
                  <c:v>12.8774</c:v>
                </c:pt>
                <c:pt idx="237">
                  <c:v>12.876779999999998</c:v>
                </c:pt>
                <c:pt idx="238">
                  <c:v>12.87616</c:v>
                </c:pt>
                <c:pt idx="239">
                  <c:v>12.874919999999999</c:v>
                </c:pt>
                <c:pt idx="240">
                  <c:v>12.87368</c:v>
                </c:pt>
                <c:pt idx="241">
                  <c:v>12.873060000000001</c:v>
                </c:pt>
                <c:pt idx="242">
                  <c:v>12.87368</c:v>
                </c:pt>
                <c:pt idx="243">
                  <c:v>12.8743</c:v>
                </c:pt>
                <c:pt idx="244">
                  <c:v>12.8743</c:v>
                </c:pt>
                <c:pt idx="245">
                  <c:v>12.8743</c:v>
                </c:pt>
                <c:pt idx="246">
                  <c:v>12.873060000000001</c:v>
                </c:pt>
                <c:pt idx="247">
                  <c:v>12.87182</c:v>
                </c:pt>
                <c:pt idx="248">
                  <c:v>12.87058</c:v>
                </c:pt>
                <c:pt idx="249">
                  <c:v>12.87058</c:v>
                </c:pt>
                <c:pt idx="250">
                  <c:v>12.87058</c:v>
                </c:pt>
                <c:pt idx="251">
                  <c:v>12.8712</c:v>
                </c:pt>
                <c:pt idx="252">
                  <c:v>12.87182</c:v>
                </c:pt>
                <c:pt idx="253">
                  <c:v>12.8712</c:v>
                </c:pt>
                <c:pt idx="254">
                  <c:v>12.869959999999999</c:v>
                </c:pt>
                <c:pt idx="255">
                  <c:v>12.869340000000001</c:v>
                </c:pt>
                <c:pt idx="256">
                  <c:v>12.868099999999998</c:v>
                </c:pt>
                <c:pt idx="257">
                  <c:v>12.86748</c:v>
                </c:pt>
                <c:pt idx="258">
                  <c:v>12.868099999999998</c:v>
                </c:pt>
                <c:pt idx="259">
                  <c:v>12.86872</c:v>
                </c:pt>
                <c:pt idx="260">
                  <c:v>12.86872</c:v>
                </c:pt>
                <c:pt idx="261">
                  <c:v>12.86872</c:v>
                </c:pt>
                <c:pt idx="262">
                  <c:v>12.86748</c:v>
                </c:pt>
                <c:pt idx="263">
                  <c:v>12.866239999999999</c:v>
                </c:pt>
                <c:pt idx="264">
                  <c:v>12.865</c:v>
                </c:pt>
                <c:pt idx="265">
                  <c:v>12.865</c:v>
                </c:pt>
                <c:pt idx="266">
                  <c:v>12.86562</c:v>
                </c:pt>
                <c:pt idx="267">
                  <c:v>12.86562</c:v>
                </c:pt>
                <c:pt idx="268">
                  <c:v>12.866239999999999</c:v>
                </c:pt>
                <c:pt idx="269">
                  <c:v>12.86562</c:v>
                </c:pt>
                <c:pt idx="270">
                  <c:v>12.865</c:v>
                </c:pt>
                <c:pt idx="271">
                  <c:v>12.863759999999999</c:v>
                </c:pt>
                <c:pt idx="272">
                  <c:v>12.862519999999998</c:v>
                </c:pt>
                <c:pt idx="273">
                  <c:v>12.862519999999998</c:v>
                </c:pt>
                <c:pt idx="274">
                  <c:v>12.862519999999998</c:v>
                </c:pt>
                <c:pt idx="275">
                  <c:v>12.86314</c:v>
                </c:pt>
                <c:pt idx="276">
                  <c:v>12.863759999999999</c:v>
                </c:pt>
                <c:pt idx="277">
                  <c:v>12.86314</c:v>
                </c:pt>
                <c:pt idx="278">
                  <c:v>12.861900000000002</c:v>
                </c:pt>
                <c:pt idx="279">
                  <c:v>12.861279999999999</c:v>
                </c:pt>
                <c:pt idx="280">
                  <c:v>12.860040000000001</c:v>
                </c:pt>
                <c:pt idx="281">
                  <c:v>12.860040000000001</c:v>
                </c:pt>
                <c:pt idx="282">
                  <c:v>12.860040000000001</c:v>
                </c:pt>
                <c:pt idx="283">
                  <c:v>12.860659999999999</c:v>
                </c:pt>
                <c:pt idx="284">
                  <c:v>12.861279999999999</c:v>
                </c:pt>
                <c:pt idx="285">
                  <c:v>12.860659999999999</c:v>
                </c:pt>
                <c:pt idx="286">
                  <c:v>12.859419999999998</c:v>
                </c:pt>
                <c:pt idx="287">
                  <c:v>12.858799999999999</c:v>
                </c:pt>
                <c:pt idx="288">
                  <c:v>12.857560000000001</c:v>
                </c:pt>
                <c:pt idx="289">
                  <c:v>12.857560000000001</c:v>
                </c:pt>
                <c:pt idx="290">
                  <c:v>12.857560000000001</c:v>
                </c:pt>
                <c:pt idx="291">
                  <c:v>12.858180000000001</c:v>
                </c:pt>
                <c:pt idx="292">
                  <c:v>12.858799999999999</c:v>
                </c:pt>
                <c:pt idx="293">
                  <c:v>12.858180000000001</c:v>
                </c:pt>
                <c:pt idx="294">
                  <c:v>12.856939999999998</c:v>
                </c:pt>
                <c:pt idx="295">
                  <c:v>12.85632</c:v>
                </c:pt>
                <c:pt idx="296">
                  <c:v>12.855080000000001</c:v>
                </c:pt>
                <c:pt idx="297">
                  <c:v>12.855080000000001</c:v>
                </c:pt>
                <c:pt idx="298">
                  <c:v>12.855080000000001</c:v>
                </c:pt>
                <c:pt idx="299">
                  <c:v>12.855700000000001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CD-4D4D-BFF5-26A939F2B9E7}"/>
            </c:ext>
          </c:extLst>
        </c:ser>
        <c:ser>
          <c:idx val="3"/>
          <c:order val="2"/>
          <c:spPr>
            <a:ln w="6350">
              <a:solidFill>
                <a:srgbClr val="FF0000"/>
              </a:solidFill>
            </a:ln>
          </c:spPr>
          <c:marker>
            <c:symbol val="none"/>
          </c:marker>
          <c:yVal>
            <c:numRef>
              <c:f>'basic signal'!$R$7:$R$306</c:f>
              <c:numCache>
                <c:formatCode>0.000000</c:formatCode>
                <c:ptCount val="300"/>
                <c:pt idx="0">
                  <c:v>12.976947632686603</c:v>
                </c:pt>
                <c:pt idx="1">
                  <c:v>12.976074861306628</c:v>
                </c:pt>
                <c:pt idx="2">
                  <c:v>12.973996128648032</c:v>
                </c:pt>
                <c:pt idx="3">
                  <c:v>12.975891962185143</c:v>
                </c:pt>
                <c:pt idx="4">
                  <c:v>12.976141782826609</c:v>
                </c:pt>
                <c:pt idx="5">
                  <c:v>12.974465952355727</c:v>
                </c:pt>
                <c:pt idx="6">
                  <c:v>12.97630917695966</c:v>
                </c:pt>
                <c:pt idx="7">
                  <c:v>12.97676428148773</c:v>
                </c:pt>
                <c:pt idx="8">
                  <c:v>12.976196804868696</c:v>
                </c:pt>
                <c:pt idx="9">
                  <c:v>12.975268365165965</c:v>
                </c:pt>
                <c:pt idx="10">
                  <c:v>12.975280255897134</c:v>
                </c:pt>
                <c:pt idx="11">
                  <c:v>12.978306577685464</c:v>
                </c:pt>
                <c:pt idx="12">
                  <c:v>12.976629225611646</c:v>
                </c:pt>
                <c:pt idx="13">
                  <c:v>12.97678090844744</c:v>
                </c:pt>
                <c:pt idx="14">
                  <c:v>12.977067807038063</c:v>
                </c:pt>
                <c:pt idx="15">
                  <c:v>12.975929890401853</c:v>
                </c:pt>
                <c:pt idx="16">
                  <c:v>12.977897792712399</c:v>
                </c:pt>
                <c:pt idx="17">
                  <c:v>12.974129791317834</c:v>
                </c:pt>
                <c:pt idx="18">
                  <c:v>12.976264400512887</c:v>
                </c:pt>
                <c:pt idx="19">
                  <c:v>12.978177086488202</c:v>
                </c:pt>
                <c:pt idx="20">
                  <c:v>12.976527210856803</c:v>
                </c:pt>
                <c:pt idx="21">
                  <c:v>12.976225396908141</c:v>
                </c:pt>
                <c:pt idx="22">
                  <c:v>12.980550634221762</c:v>
                </c:pt>
                <c:pt idx="23">
                  <c:v>12.975181110415527</c:v>
                </c:pt>
                <c:pt idx="24">
                  <c:v>12.976585644005679</c:v>
                </c:pt>
                <c:pt idx="25">
                  <c:v>12.977015557433063</c:v>
                </c:pt>
                <c:pt idx="26">
                  <c:v>12.975641998887925</c:v>
                </c:pt>
                <c:pt idx="27">
                  <c:v>12.977956592591122</c:v>
                </c:pt>
                <c:pt idx="28">
                  <c:v>12.97774973050053</c:v>
                </c:pt>
                <c:pt idx="29">
                  <c:v>12.975716140546401</c:v>
                </c:pt>
                <c:pt idx="30">
                  <c:v>12.97707641318228</c:v>
                </c:pt>
                <c:pt idx="31">
                  <c:v>12.978878161285134</c:v>
                </c:pt>
                <c:pt idx="32">
                  <c:v>12.975973231348773</c:v>
                </c:pt>
                <c:pt idx="33">
                  <c:v>12.975086473111817</c:v>
                </c:pt>
                <c:pt idx="34">
                  <c:v>12.974920021007947</c:v>
                </c:pt>
                <c:pt idx="35">
                  <c:v>12.9755560131998</c:v>
                </c:pt>
                <c:pt idx="36">
                  <c:v>12.976038282987787</c:v>
                </c:pt>
                <c:pt idx="37">
                  <c:v>12.977375130303905</c:v>
                </c:pt>
                <c:pt idx="38">
                  <c:v>12.976827893761198</c:v>
                </c:pt>
                <c:pt idx="39">
                  <c:v>12.976493205195016</c:v>
                </c:pt>
                <c:pt idx="40">
                  <c:v>12.97673733307718</c:v>
                </c:pt>
                <c:pt idx="41">
                  <c:v>12.976785368905199</c:v>
                </c:pt>
                <c:pt idx="42">
                  <c:v>12.97785508554699</c:v>
                </c:pt>
                <c:pt idx="43">
                  <c:v>12.976336522479274</c:v>
                </c:pt>
                <c:pt idx="44">
                  <c:v>12.978223325335508</c:v>
                </c:pt>
                <c:pt idx="45">
                  <c:v>12.97420679015336</c:v>
                </c:pt>
                <c:pt idx="46">
                  <c:v>12.970994159963706</c:v>
                </c:pt>
                <c:pt idx="47">
                  <c:v>12.973295528578653</c:v>
                </c:pt>
                <c:pt idx="48">
                  <c:v>12.970600563919929</c:v>
                </c:pt>
                <c:pt idx="49">
                  <c:v>12.971384925287698</c:v>
                </c:pt>
                <c:pt idx="50">
                  <c:v>12.969935301308318</c:v>
                </c:pt>
                <c:pt idx="51">
                  <c:v>12.967273803092898</c:v>
                </c:pt>
                <c:pt idx="52">
                  <c:v>12.964751499421075</c:v>
                </c:pt>
                <c:pt idx="53">
                  <c:v>12.963702886289786</c:v>
                </c:pt>
                <c:pt idx="54">
                  <c:v>12.963934048078979</c:v>
                </c:pt>
                <c:pt idx="55">
                  <c:v>12.956956555935232</c:v>
                </c:pt>
                <c:pt idx="56">
                  <c:v>12.961259970794345</c:v>
                </c:pt>
                <c:pt idx="57">
                  <c:v>12.959048329917525</c:v>
                </c:pt>
                <c:pt idx="58">
                  <c:v>12.95737044037141</c:v>
                </c:pt>
                <c:pt idx="59">
                  <c:v>12.954870179745317</c:v>
                </c:pt>
                <c:pt idx="60">
                  <c:v>12.953741043873128</c:v>
                </c:pt>
                <c:pt idx="61">
                  <c:v>12.955143370092861</c:v>
                </c:pt>
                <c:pt idx="62">
                  <c:v>12.951094670738529</c:v>
                </c:pt>
                <c:pt idx="63">
                  <c:v>12.949249563596675</c:v>
                </c:pt>
                <c:pt idx="64">
                  <c:v>12.952700336019724</c:v>
                </c:pt>
                <c:pt idx="65">
                  <c:v>12.947818991776629</c:v>
                </c:pt>
                <c:pt idx="66">
                  <c:v>12.944391244355353</c:v>
                </c:pt>
                <c:pt idx="67">
                  <c:v>12.944108421934583</c:v>
                </c:pt>
                <c:pt idx="68">
                  <c:v>12.941148488598644</c:v>
                </c:pt>
                <c:pt idx="69">
                  <c:v>12.944151058740216</c:v>
                </c:pt>
                <c:pt idx="70">
                  <c:v>12.940576793382672</c:v>
                </c:pt>
                <c:pt idx="71">
                  <c:v>12.941572341119054</c:v>
                </c:pt>
                <c:pt idx="72">
                  <c:v>12.937288128734327</c:v>
                </c:pt>
                <c:pt idx="73">
                  <c:v>12.936217173720213</c:v>
                </c:pt>
                <c:pt idx="74">
                  <c:v>12.936056780560293</c:v>
                </c:pt>
                <c:pt idx="75">
                  <c:v>12.933535713775319</c:v>
                </c:pt>
                <c:pt idx="76">
                  <c:v>12.931302317547905</c:v>
                </c:pt>
                <c:pt idx="77">
                  <c:v>12.931413480443368</c:v>
                </c:pt>
                <c:pt idx="78">
                  <c:v>12.933775161995406</c:v>
                </c:pt>
                <c:pt idx="79">
                  <c:v>12.932580891344401</c:v>
                </c:pt>
                <c:pt idx="80">
                  <c:v>12.933557526817026</c:v>
                </c:pt>
                <c:pt idx="81">
                  <c:v>12.93287744069246</c:v>
                </c:pt>
                <c:pt idx="82">
                  <c:v>12.931317003119227</c:v>
                </c:pt>
                <c:pt idx="83">
                  <c:v>12.934982863030696</c:v>
                </c:pt>
                <c:pt idx="84">
                  <c:v>12.934146629403752</c:v>
                </c:pt>
                <c:pt idx="85">
                  <c:v>12.932889547073424</c:v>
                </c:pt>
                <c:pt idx="86">
                  <c:v>12.932941109535745</c:v>
                </c:pt>
                <c:pt idx="87">
                  <c:v>12.93183138575537</c:v>
                </c:pt>
                <c:pt idx="88">
                  <c:v>12.932449414128358</c:v>
                </c:pt>
                <c:pt idx="89">
                  <c:v>12.932920679614121</c:v>
                </c:pt>
                <c:pt idx="90">
                  <c:v>12.934274116515654</c:v>
                </c:pt>
                <c:pt idx="91">
                  <c:v>12.934304541013141</c:v>
                </c:pt>
                <c:pt idx="92">
                  <c:v>12.932176437228803</c:v>
                </c:pt>
                <c:pt idx="93">
                  <c:v>12.933552805784066</c:v>
                </c:pt>
                <c:pt idx="94">
                  <c:v>12.936002786456397</c:v>
                </c:pt>
                <c:pt idx="95">
                  <c:v>12.935624178115258</c:v>
                </c:pt>
                <c:pt idx="96">
                  <c:v>12.935483005742586</c:v>
                </c:pt>
                <c:pt idx="97">
                  <c:v>12.935744890004617</c:v>
                </c:pt>
                <c:pt idx="98">
                  <c:v>12.933455936309276</c:v>
                </c:pt>
                <c:pt idx="99">
                  <c:v>12.934475499101302</c:v>
                </c:pt>
                <c:pt idx="100">
                  <c:v>12.935606350340498</c:v>
                </c:pt>
                <c:pt idx="101">
                  <c:v>12.934212007150455</c:v>
                </c:pt>
                <c:pt idx="102">
                  <c:v>12.93594496283996</c:v>
                </c:pt>
                <c:pt idx="103">
                  <c:v>12.93330300693464</c:v>
                </c:pt>
                <c:pt idx="104">
                  <c:v>12.935143052048124</c:v>
                </c:pt>
                <c:pt idx="105">
                  <c:v>12.937025819599818</c:v>
                </c:pt>
                <c:pt idx="106">
                  <c:v>12.937073274051096</c:v>
                </c:pt>
                <c:pt idx="107">
                  <c:v>12.93587086901754</c:v>
                </c:pt>
                <c:pt idx="108">
                  <c:v>12.934546816214638</c:v>
                </c:pt>
                <c:pt idx="109">
                  <c:v>12.938351846699794</c:v>
                </c:pt>
                <c:pt idx="110">
                  <c:v>12.934784514324575</c:v>
                </c:pt>
                <c:pt idx="111">
                  <c:v>12.932425022562398</c:v>
                </c:pt>
                <c:pt idx="112">
                  <c:v>12.929310990019811</c:v>
                </c:pt>
                <c:pt idx="113">
                  <c:v>12.930178564716597</c:v>
                </c:pt>
                <c:pt idx="114">
                  <c:v>12.92918511477431</c:v>
                </c:pt>
                <c:pt idx="115">
                  <c:v>12.927240379991694</c:v>
                </c:pt>
                <c:pt idx="116">
                  <c:v>12.926222608866098</c:v>
                </c:pt>
                <c:pt idx="117">
                  <c:v>12.923678682968848</c:v>
                </c:pt>
                <c:pt idx="118">
                  <c:v>12.92299575339397</c:v>
                </c:pt>
                <c:pt idx="119">
                  <c:v>12.923451437587163</c:v>
                </c:pt>
                <c:pt idx="120">
                  <c:v>12.921419737871823</c:v>
                </c:pt>
                <c:pt idx="121">
                  <c:v>12.919502592556197</c:v>
                </c:pt>
                <c:pt idx="122">
                  <c:v>12.919007781047718</c:v>
                </c:pt>
                <c:pt idx="123">
                  <c:v>12.918563266931082</c:v>
                </c:pt>
                <c:pt idx="124">
                  <c:v>12.913311705205123</c:v>
                </c:pt>
                <c:pt idx="125">
                  <c:v>12.915317936513183</c:v>
                </c:pt>
                <c:pt idx="126">
                  <c:v>12.916749018873722</c:v>
                </c:pt>
                <c:pt idx="127">
                  <c:v>12.917498455734256</c:v>
                </c:pt>
                <c:pt idx="128">
                  <c:v>12.914352253152778</c:v>
                </c:pt>
                <c:pt idx="129">
                  <c:v>12.917241576334481</c:v>
                </c:pt>
                <c:pt idx="130">
                  <c:v>12.915956843415289</c:v>
                </c:pt>
                <c:pt idx="131">
                  <c:v>12.918392985866321</c:v>
                </c:pt>
                <c:pt idx="132">
                  <c:v>12.918576248377448</c:v>
                </c:pt>
                <c:pt idx="133">
                  <c:v>12.917755003593482</c:v>
                </c:pt>
                <c:pt idx="134">
                  <c:v>12.916534617247047</c:v>
                </c:pt>
                <c:pt idx="135">
                  <c:v>12.918148820876196</c:v>
                </c:pt>
                <c:pt idx="136">
                  <c:v>12.918388703436614</c:v>
                </c:pt>
                <c:pt idx="137">
                  <c:v>12.916950087656872</c:v>
                </c:pt>
                <c:pt idx="138">
                  <c:v>12.917023547981394</c:v>
                </c:pt>
                <c:pt idx="139">
                  <c:v>12.91735887230975</c:v>
                </c:pt>
                <c:pt idx="140">
                  <c:v>12.917448871080476</c:v>
                </c:pt>
                <c:pt idx="141">
                  <c:v>12.917359544307052</c:v>
                </c:pt>
                <c:pt idx="142">
                  <c:v>12.917344456589362</c:v>
                </c:pt>
                <c:pt idx="143">
                  <c:v>12.917546241274518</c:v>
                </c:pt>
                <c:pt idx="144">
                  <c:v>12.91293421341847</c:v>
                </c:pt>
                <c:pt idx="145">
                  <c:v>12.912963223087811</c:v>
                </c:pt>
                <c:pt idx="146">
                  <c:v>12.912285592963196</c:v>
                </c:pt>
                <c:pt idx="147">
                  <c:v>12.911069248577542</c:v>
                </c:pt>
                <c:pt idx="148">
                  <c:v>12.911451773318618</c:v>
                </c:pt>
                <c:pt idx="149">
                  <c:v>12.908497707428213</c:v>
                </c:pt>
                <c:pt idx="150">
                  <c:v>12.909265926402941</c:v>
                </c:pt>
                <c:pt idx="151">
                  <c:v>12.905637522271999</c:v>
                </c:pt>
                <c:pt idx="152">
                  <c:v>12.904311387616291</c:v>
                </c:pt>
                <c:pt idx="153">
                  <c:v>12.902755857423601</c:v>
                </c:pt>
                <c:pt idx="154">
                  <c:v>12.903312435788418</c:v>
                </c:pt>
                <c:pt idx="155">
                  <c:v>12.902715729911236</c:v>
                </c:pt>
                <c:pt idx="156">
                  <c:v>12.898803822463494</c:v>
                </c:pt>
                <c:pt idx="157">
                  <c:v>12.901908899675878</c:v>
                </c:pt>
                <c:pt idx="158">
                  <c:v>12.897496507873262</c:v>
                </c:pt>
                <c:pt idx="159">
                  <c:v>12.900217666315266</c:v>
                </c:pt>
                <c:pt idx="160">
                  <c:v>12.899860516626564</c:v>
                </c:pt>
                <c:pt idx="161">
                  <c:v>12.898829553851517</c:v>
                </c:pt>
                <c:pt idx="162">
                  <c:v>12.900356462805631</c:v>
                </c:pt>
                <c:pt idx="163">
                  <c:v>12.901644213882534</c:v>
                </c:pt>
                <c:pt idx="164">
                  <c:v>12.899650737244977</c:v>
                </c:pt>
                <c:pt idx="165">
                  <c:v>12.900105270252443</c:v>
                </c:pt>
                <c:pt idx="166">
                  <c:v>12.902328497900021</c:v>
                </c:pt>
                <c:pt idx="167">
                  <c:v>12.902553486632083</c:v>
                </c:pt>
                <c:pt idx="168">
                  <c:v>12.900920130250379</c:v>
                </c:pt>
                <c:pt idx="169">
                  <c:v>12.903725086448874</c:v>
                </c:pt>
                <c:pt idx="170">
                  <c:v>12.9056034862726</c:v>
                </c:pt>
                <c:pt idx="171">
                  <c:v>12.903177068265839</c:v>
                </c:pt>
                <c:pt idx="172">
                  <c:v>12.904057168036267</c:v>
                </c:pt>
                <c:pt idx="173">
                  <c:v>12.901430632370138</c:v>
                </c:pt>
                <c:pt idx="174">
                  <c:v>12.901462786668629</c:v>
                </c:pt>
                <c:pt idx="175">
                  <c:v>12.899260105139682</c:v>
                </c:pt>
                <c:pt idx="176">
                  <c:v>12.90158796253832</c:v>
                </c:pt>
                <c:pt idx="177">
                  <c:v>12.899180327113688</c:v>
                </c:pt>
                <c:pt idx="178">
                  <c:v>12.897699339727986</c:v>
                </c:pt>
                <c:pt idx="179">
                  <c:v>12.89592554160426</c:v>
                </c:pt>
                <c:pt idx="180">
                  <c:v>12.895274017479817</c:v>
                </c:pt>
                <c:pt idx="181">
                  <c:v>12.894750809244222</c:v>
                </c:pt>
                <c:pt idx="182">
                  <c:v>12.895672967963449</c:v>
                </c:pt>
                <c:pt idx="183">
                  <c:v>12.894320450488197</c:v>
                </c:pt>
                <c:pt idx="184">
                  <c:v>12.895713444999622</c:v>
                </c:pt>
                <c:pt idx="185">
                  <c:v>12.896273199485208</c:v>
                </c:pt>
                <c:pt idx="186">
                  <c:v>12.894984991297731</c:v>
                </c:pt>
                <c:pt idx="187">
                  <c:v>12.893574885905808</c:v>
                </c:pt>
                <c:pt idx="188">
                  <c:v>12.897152849637665</c:v>
                </c:pt>
                <c:pt idx="189">
                  <c:v>12.897034604436021</c:v>
                </c:pt>
                <c:pt idx="190">
                  <c:v>12.893641675220959</c:v>
                </c:pt>
                <c:pt idx="191">
                  <c:v>12.893528013019553</c:v>
                </c:pt>
                <c:pt idx="192">
                  <c:v>12.891277019201423</c:v>
                </c:pt>
                <c:pt idx="193">
                  <c:v>12.892488560199045</c:v>
                </c:pt>
                <c:pt idx="194">
                  <c:v>12.890545998328136</c:v>
                </c:pt>
                <c:pt idx="195">
                  <c:v>12.886290862748693</c:v>
                </c:pt>
                <c:pt idx="196">
                  <c:v>12.887766784193355</c:v>
                </c:pt>
                <c:pt idx="197">
                  <c:v>12.8873440850201</c:v>
                </c:pt>
                <c:pt idx="198">
                  <c:v>12.889007413102892</c:v>
                </c:pt>
                <c:pt idx="199">
                  <c:v>12.887557449602928</c:v>
                </c:pt>
                <c:pt idx="200">
                  <c:v>12.887181697637144</c:v>
                </c:pt>
                <c:pt idx="201">
                  <c:v>12.890814634216927</c:v>
                </c:pt>
                <c:pt idx="202">
                  <c:v>12.891113986041397</c:v>
                </c:pt>
                <c:pt idx="203">
                  <c:v>12.887777196649333</c:v>
                </c:pt>
                <c:pt idx="204">
                  <c:v>12.888753782893604</c:v>
                </c:pt>
                <c:pt idx="205">
                  <c:v>12.889212239750943</c:v>
                </c:pt>
                <c:pt idx="206">
                  <c:v>12.888792882084079</c:v>
                </c:pt>
                <c:pt idx="207">
                  <c:v>12.888785419158628</c:v>
                </c:pt>
                <c:pt idx="208">
                  <c:v>12.884352639046298</c:v>
                </c:pt>
                <c:pt idx="209">
                  <c:v>12.884641998934685</c:v>
                </c:pt>
                <c:pt idx="210">
                  <c:v>12.884381352848557</c:v>
                </c:pt>
                <c:pt idx="211">
                  <c:v>12.882860110052299</c:v>
                </c:pt>
                <c:pt idx="212">
                  <c:v>12.880902874028083</c:v>
                </c:pt>
                <c:pt idx="213">
                  <c:v>12.879061341352916</c:v>
                </c:pt>
                <c:pt idx="214">
                  <c:v>12.880985388592393</c:v>
                </c:pt>
                <c:pt idx="215">
                  <c:v>12.881732240425787</c:v>
                </c:pt>
                <c:pt idx="216">
                  <c:v>12.881076740590375</c:v>
                </c:pt>
                <c:pt idx="217">
                  <c:v>12.884358775299477</c:v>
                </c:pt>
                <c:pt idx="218">
                  <c:v>12.883498793346506</c:v>
                </c:pt>
                <c:pt idx="219">
                  <c:v>12.881334266398742</c:v>
                </c:pt>
                <c:pt idx="220">
                  <c:v>12.883240986070605</c:v>
                </c:pt>
                <c:pt idx="221">
                  <c:v>12.882606559761605</c:v>
                </c:pt>
                <c:pt idx="222">
                  <c:v>12.879543148857048</c:v>
                </c:pt>
                <c:pt idx="223">
                  <c:v>12.882537126599162</c:v>
                </c:pt>
                <c:pt idx="224">
                  <c:v>12.878456459226335</c:v>
                </c:pt>
                <c:pt idx="225">
                  <c:v>12.876500976592766</c:v>
                </c:pt>
                <c:pt idx="226">
                  <c:v>12.878145528079099</c:v>
                </c:pt>
                <c:pt idx="227">
                  <c:v>12.878449713460498</c:v>
                </c:pt>
                <c:pt idx="228">
                  <c:v>12.872962108154177</c:v>
                </c:pt>
                <c:pt idx="229">
                  <c:v>12.878206163248535</c:v>
                </c:pt>
                <c:pt idx="230">
                  <c:v>12.874448279635917</c:v>
                </c:pt>
                <c:pt idx="231">
                  <c:v>12.874430609212114</c:v>
                </c:pt>
                <c:pt idx="232">
                  <c:v>12.876809280747111</c:v>
                </c:pt>
                <c:pt idx="233">
                  <c:v>12.875631869840701</c:v>
                </c:pt>
                <c:pt idx="234">
                  <c:v>12.876436538617943</c:v>
                </c:pt>
                <c:pt idx="235">
                  <c:v>12.874720353419631</c:v>
                </c:pt>
                <c:pt idx="236">
                  <c:v>12.876973404572501</c:v>
                </c:pt>
                <c:pt idx="237">
                  <c:v>12.875164094208573</c:v>
                </c:pt>
                <c:pt idx="238">
                  <c:v>12.876556795086513</c:v>
                </c:pt>
                <c:pt idx="239">
                  <c:v>12.876118472169233</c:v>
                </c:pt>
                <c:pt idx="240">
                  <c:v>12.874296826347919</c:v>
                </c:pt>
                <c:pt idx="241">
                  <c:v>12.873035758964051</c:v>
                </c:pt>
                <c:pt idx="242">
                  <c:v>12.872517000441611</c:v>
                </c:pt>
                <c:pt idx="243">
                  <c:v>12.873885049824411</c:v>
                </c:pt>
                <c:pt idx="244">
                  <c:v>12.872636344377293</c:v>
                </c:pt>
                <c:pt idx="245">
                  <c:v>12.876860929667572</c:v>
                </c:pt>
                <c:pt idx="246">
                  <c:v>12.871145004314307</c:v>
                </c:pt>
                <c:pt idx="247">
                  <c:v>12.871970399575885</c:v>
                </c:pt>
                <c:pt idx="248">
                  <c:v>12.869613161373637</c:v>
                </c:pt>
                <c:pt idx="249">
                  <c:v>12.867591931396603</c:v>
                </c:pt>
                <c:pt idx="250">
                  <c:v>12.871847265933308</c:v>
                </c:pt>
                <c:pt idx="251">
                  <c:v>12.869673307685014</c:v>
                </c:pt>
                <c:pt idx="252">
                  <c:v>12.870489748513469</c:v>
                </c:pt>
                <c:pt idx="253">
                  <c:v>12.870164088012515</c:v>
                </c:pt>
                <c:pt idx="254">
                  <c:v>12.871660115066311</c:v>
                </c:pt>
                <c:pt idx="255">
                  <c:v>12.868018561472599</c:v>
                </c:pt>
                <c:pt idx="256">
                  <c:v>12.867978573324066</c:v>
                </c:pt>
                <c:pt idx="257">
                  <c:v>12.867658790514762</c:v>
                </c:pt>
                <c:pt idx="258">
                  <c:v>12.869116570520688</c:v>
                </c:pt>
                <c:pt idx="259">
                  <c:v>12.869643522910668</c:v>
                </c:pt>
                <c:pt idx="260">
                  <c:v>12.868172383511567</c:v>
                </c:pt>
                <c:pt idx="261">
                  <c:v>12.86856940342164</c:v>
                </c:pt>
                <c:pt idx="262">
                  <c:v>12.86907239121855</c:v>
                </c:pt>
                <c:pt idx="263">
                  <c:v>12.867028570120201</c:v>
                </c:pt>
                <c:pt idx="264">
                  <c:v>12.864933339198302</c:v>
                </c:pt>
                <c:pt idx="265">
                  <c:v>12.86410784295891</c:v>
                </c:pt>
                <c:pt idx="266">
                  <c:v>12.866138099932408</c:v>
                </c:pt>
                <c:pt idx="267">
                  <c:v>12.865834380506394</c:v>
                </c:pt>
                <c:pt idx="268">
                  <c:v>12.865760847039144</c:v>
                </c:pt>
                <c:pt idx="269">
                  <c:v>12.864416769717531</c:v>
                </c:pt>
                <c:pt idx="270">
                  <c:v>12.865260888342679</c:v>
                </c:pt>
                <c:pt idx="271">
                  <c:v>12.862694513556225</c:v>
                </c:pt>
                <c:pt idx="272">
                  <c:v>12.864833385640649</c:v>
                </c:pt>
                <c:pt idx="273">
                  <c:v>12.863023696626119</c:v>
                </c:pt>
                <c:pt idx="274">
                  <c:v>12.860638375960947</c:v>
                </c:pt>
                <c:pt idx="275">
                  <c:v>12.862818148199326</c:v>
                </c:pt>
                <c:pt idx="276">
                  <c:v>12.86424024628208</c:v>
                </c:pt>
                <c:pt idx="277">
                  <c:v>12.864204340554869</c:v>
                </c:pt>
                <c:pt idx="278">
                  <c:v>12.862364484671685</c:v>
                </c:pt>
                <c:pt idx="279">
                  <c:v>12.862499801417664</c:v>
                </c:pt>
                <c:pt idx="280">
                  <c:v>12.85903780462894</c:v>
                </c:pt>
                <c:pt idx="281">
                  <c:v>12.860785830519049</c:v>
                </c:pt>
                <c:pt idx="282">
                  <c:v>12.859414516536797</c:v>
                </c:pt>
                <c:pt idx="283">
                  <c:v>12.861477194009757</c:v>
                </c:pt>
                <c:pt idx="284">
                  <c:v>12.861272876009069</c:v>
                </c:pt>
                <c:pt idx="285">
                  <c:v>12.862299901967631</c:v>
                </c:pt>
                <c:pt idx="286">
                  <c:v>12.859469188734785</c:v>
                </c:pt>
                <c:pt idx="287">
                  <c:v>12.858309675695095</c:v>
                </c:pt>
                <c:pt idx="288">
                  <c:v>12.856778488575687</c:v>
                </c:pt>
                <c:pt idx="289">
                  <c:v>12.858553108275757</c:v>
                </c:pt>
                <c:pt idx="290">
                  <c:v>12.858200574734369</c:v>
                </c:pt>
                <c:pt idx="291">
                  <c:v>12.856010266332913</c:v>
                </c:pt>
                <c:pt idx="292">
                  <c:v>12.859246929468775</c:v>
                </c:pt>
                <c:pt idx="293">
                  <c:v>12.860500610327534</c:v>
                </c:pt>
                <c:pt idx="294">
                  <c:v>12.855893252397172</c:v>
                </c:pt>
                <c:pt idx="295">
                  <c:v>12.857092510792144</c:v>
                </c:pt>
                <c:pt idx="296">
                  <c:v>12.856790881108848</c:v>
                </c:pt>
                <c:pt idx="297">
                  <c:v>12.855687310364306</c:v>
                </c:pt>
                <c:pt idx="298">
                  <c:v>12.85597355276033</c:v>
                </c:pt>
                <c:pt idx="299">
                  <c:v>12.855339659592623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BCD-4D4D-BFF5-26A939F2B9E7}"/>
            </c:ext>
          </c:extLst>
        </c:ser>
        <c:ser>
          <c:idx val="1"/>
          <c:order val="3"/>
          <c:spPr>
            <a:ln w="6350">
              <a:solidFill>
                <a:srgbClr val="FF0000"/>
              </a:solidFill>
            </a:ln>
          </c:spPr>
          <c:marker>
            <c:symbol val="none"/>
          </c:marker>
          <c:yVal>
            <c:numRef>
              <c:f>'basic signal'!$Q$7:$Q$306</c:f>
              <c:numCache>
                <c:formatCode>General</c:formatCode>
                <c:ptCount val="300"/>
                <c:pt idx="0">
                  <c:v>12.975886199044526</c:v>
                </c:pt>
                <c:pt idx="1">
                  <c:v>12.975280465525978</c:v>
                </c:pt>
                <c:pt idx="2">
                  <c:v>12.976805952694368</c:v>
                </c:pt>
                <c:pt idx="3">
                  <c:v>12.976444121729211</c:v>
                </c:pt>
                <c:pt idx="4">
                  <c:v>12.977363530375639</c:v>
                </c:pt>
                <c:pt idx="5">
                  <c:v>12.975694350033663</c:v>
                </c:pt>
                <c:pt idx="6">
                  <c:v>12.977857784850711</c:v>
                </c:pt>
                <c:pt idx="7">
                  <c:v>12.973026134838221</c:v>
                </c:pt>
                <c:pt idx="8">
                  <c:v>12.975359322284996</c:v>
                </c:pt>
                <c:pt idx="9">
                  <c:v>12.976110569549656</c:v>
                </c:pt>
                <c:pt idx="10">
                  <c:v>12.977680908448797</c:v>
                </c:pt>
                <c:pt idx="11">
                  <c:v>12.973651039905434</c:v>
                </c:pt>
                <c:pt idx="12">
                  <c:v>12.976666219711948</c:v>
                </c:pt>
                <c:pt idx="13">
                  <c:v>12.97795023246894</c:v>
                </c:pt>
                <c:pt idx="14">
                  <c:v>12.977323454010893</c:v>
                </c:pt>
                <c:pt idx="15">
                  <c:v>12.974633434612453</c:v>
                </c:pt>
                <c:pt idx="16">
                  <c:v>12.975229560794316</c:v>
                </c:pt>
                <c:pt idx="17">
                  <c:v>12.978107864394083</c:v>
                </c:pt>
                <c:pt idx="18">
                  <c:v>12.977783151852712</c:v>
                </c:pt>
                <c:pt idx="19">
                  <c:v>12.975477606668258</c:v>
                </c:pt>
                <c:pt idx="20">
                  <c:v>12.974347076505532</c:v>
                </c:pt>
                <c:pt idx="21">
                  <c:v>12.977206306782033</c:v>
                </c:pt>
                <c:pt idx="22">
                  <c:v>12.977593609946883</c:v>
                </c:pt>
                <c:pt idx="23">
                  <c:v>12.977042572755941</c:v>
                </c:pt>
                <c:pt idx="24">
                  <c:v>12.975387511360614</c:v>
                </c:pt>
                <c:pt idx="25">
                  <c:v>12.977714222846524</c:v>
                </c:pt>
                <c:pt idx="26">
                  <c:v>12.977066261462872</c:v>
                </c:pt>
                <c:pt idx="27">
                  <c:v>12.976087230523978</c:v>
                </c:pt>
                <c:pt idx="28">
                  <c:v>12.977046551747867</c:v>
                </c:pt>
                <c:pt idx="29">
                  <c:v>12.976570696272022</c:v>
                </c:pt>
                <c:pt idx="30">
                  <c:v>12.977153482145438</c:v>
                </c:pt>
                <c:pt idx="31">
                  <c:v>12.974858159950118</c:v>
                </c:pt>
                <c:pt idx="32">
                  <c:v>12.975527160324313</c:v>
                </c:pt>
                <c:pt idx="33">
                  <c:v>12.97688058786199</c:v>
                </c:pt>
                <c:pt idx="34">
                  <c:v>12.976166700219085</c:v>
                </c:pt>
                <c:pt idx="35">
                  <c:v>12.977646185020582</c:v>
                </c:pt>
                <c:pt idx="36">
                  <c:v>12.974861608200118</c:v>
                </c:pt>
                <c:pt idx="37">
                  <c:v>12.978604781549844</c:v>
                </c:pt>
                <c:pt idx="38">
                  <c:v>12.976051710869404</c:v>
                </c:pt>
                <c:pt idx="39">
                  <c:v>12.976121604541174</c:v>
                </c:pt>
                <c:pt idx="40">
                  <c:v>12.977510077744828</c:v>
                </c:pt>
                <c:pt idx="41">
                  <c:v>12.976011376659526</c:v>
                </c:pt>
                <c:pt idx="42">
                  <c:v>12.975975567953862</c:v>
                </c:pt>
                <c:pt idx="43">
                  <c:v>12.977022354809023</c:v>
                </c:pt>
                <c:pt idx="44">
                  <c:v>12.974066027617329</c:v>
                </c:pt>
                <c:pt idx="45">
                  <c:v>12.976654865562748</c:v>
                </c:pt>
                <c:pt idx="46">
                  <c:v>12.974089262955905</c:v>
                </c:pt>
                <c:pt idx="47">
                  <c:v>12.981101769380885</c:v>
                </c:pt>
                <c:pt idx="48">
                  <c:v>12.976360011833352</c:v>
                </c:pt>
                <c:pt idx="49">
                  <c:v>12.978344997054084</c:v>
                </c:pt>
                <c:pt idx="50">
                  <c:v>12.974111378149672</c:v>
                </c:pt>
                <c:pt idx="51">
                  <c:v>12.977999329680191</c:v>
                </c:pt>
                <c:pt idx="52">
                  <c:v>12.977760311057366</c:v>
                </c:pt>
                <c:pt idx="53">
                  <c:v>12.975609606004944</c:v>
                </c:pt>
                <c:pt idx="54">
                  <c:v>12.978364812782313</c:v>
                </c:pt>
                <c:pt idx="55">
                  <c:v>12.975946092058996</c:v>
                </c:pt>
                <c:pt idx="56">
                  <c:v>12.976833928238973</c:v>
                </c:pt>
                <c:pt idx="57">
                  <c:v>12.975108019920642</c:v>
                </c:pt>
                <c:pt idx="58">
                  <c:v>12.97854944894191</c:v>
                </c:pt>
                <c:pt idx="59">
                  <c:v>12.976512794102568</c:v>
                </c:pt>
                <c:pt idx="60">
                  <c:v>12.978897236890452</c:v>
                </c:pt>
                <c:pt idx="61">
                  <c:v>12.975640935347432</c:v>
                </c:pt>
                <c:pt idx="62">
                  <c:v>12.976983576099311</c:v>
                </c:pt>
                <c:pt idx="63">
                  <c:v>12.979165334434338</c:v>
                </c:pt>
                <c:pt idx="64">
                  <c:v>12.9778129141474</c:v>
                </c:pt>
                <c:pt idx="65">
                  <c:v>12.975924837233123</c:v>
                </c:pt>
                <c:pt idx="66">
                  <c:v>12.976075061811855</c:v>
                </c:pt>
                <c:pt idx="67">
                  <c:v>12.977496157898011</c:v>
                </c:pt>
                <c:pt idx="68">
                  <c:v>12.977507094330452</c:v>
                </c:pt>
                <c:pt idx="69">
                  <c:v>12.977757299496124</c:v>
                </c:pt>
                <c:pt idx="70">
                  <c:v>12.976573381903057</c:v>
                </c:pt>
                <c:pt idx="71">
                  <c:v>12.979525692624051</c:v>
                </c:pt>
                <c:pt idx="72">
                  <c:v>12.97597710789069</c:v>
                </c:pt>
                <c:pt idx="73">
                  <c:v>12.975450644307658</c:v>
                </c:pt>
                <c:pt idx="74">
                  <c:v>12.977382569745206</c:v>
                </c:pt>
                <c:pt idx="75">
                  <c:v>12.976384951575769</c:v>
                </c:pt>
                <c:pt idx="76">
                  <c:v>12.975781763243347</c:v>
                </c:pt>
                <c:pt idx="77">
                  <c:v>12.97499860939161</c:v>
                </c:pt>
                <c:pt idx="78">
                  <c:v>12.975774286491841</c:v>
                </c:pt>
                <c:pt idx="79">
                  <c:v>12.977194142806997</c:v>
                </c:pt>
                <c:pt idx="80">
                  <c:v>12.975512630856247</c:v>
                </c:pt>
                <c:pt idx="81">
                  <c:v>12.976450307774028</c:v>
                </c:pt>
                <c:pt idx="82">
                  <c:v>12.976441228304513</c:v>
                </c:pt>
                <c:pt idx="83">
                  <c:v>12.977152698646497</c:v>
                </c:pt>
                <c:pt idx="84">
                  <c:v>12.977171681959614</c:v>
                </c:pt>
                <c:pt idx="85">
                  <c:v>12.97662692848985</c:v>
                </c:pt>
                <c:pt idx="86">
                  <c:v>12.977993357657555</c:v>
                </c:pt>
                <c:pt idx="87">
                  <c:v>12.975964002357133</c:v>
                </c:pt>
                <c:pt idx="88">
                  <c:v>12.976889945140801</c:v>
                </c:pt>
                <c:pt idx="89">
                  <c:v>12.976034883137457</c:v>
                </c:pt>
                <c:pt idx="90">
                  <c:v>12.975640708912065</c:v>
                </c:pt>
                <c:pt idx="91">
                  <c:v>12.976151955420175</c:v>
                </c:pt>
                <c:pt idx="92">
                  <c:v>12.974515755461711</c:v>
                </c:pt>
                <c:pt idx="93">
                  <c:v>12.974608900577845</c:v>
                </c:pt>
                <c:pt idx="94">
                  <c:v>12.975990470636569</c:v>
                </c:pt>
                <c:pt idx="95">
                  <c:v>12.976615276920521</c:v>
                </c:pt>
                <c:pt idx="96">
                  <c:v>12.975152017342811</c:v>
                </c:pt>
                <c:pt idx="97">
                  <c:v>12.976953954351826</c:v>
                </c:pt>
                <c:pt idx="98">
                  <c:v>12.975986981280872</c:v>
                </c:pt>
                <c:pt idx="99">
                  <c:v>12.975145578897724</c:v>
                </c:pt>
                <c:pt idx="100">
                  <c:v>12.977463337645357</c:v>
                </c:pt>
                <c:pt idx="101">
                  <c:v>12.975786469536727</c:v>
                </c:pt>
                <c:pt idx="102">
                  <c:v>12.97664698104534</c:v>
                </c:pt>
                <c:pt idx="103">
                  <c:v>12.977371557120525</c:v>
                </c:pt>
                <c:pt idx="104">
                  <c:v>12.977300526983312</c:v>
                </c:pt>
                <c:pt idx="105">
                  <c:v>12.974851900452862</c:v>
                </c:pt>
                <c:pt idx="106">
                  <c:v>12.975380941432833</c:v>
                </c:pt>
                <c:pt idx="107">
                  <c:v>12.97694524546103</c:v>
                </c:pt>
                <c:pt idx="108">
                  <c:v>12.976367841238964</c:v>
                </c:pt>
                <c:pt idx="109">
                  <c:v>12.976177401766305</c:v>
                </c:pt>
                <c:pt idx="110">
                  <c:v>12.977470031514613</c:v>
                </c:pt>
                <c:pt idx="111">
                  <c:v>12.976551429742665</c:v>
                </c:pt>
                <c:pt idx="112">
                  <c:v>12.977568875288823</c:v>
                </c:pt>
                <c:pt idx="113">
                  <c:v>12.977438159777163</c:v>
                </c:pt>
                <c:pt idx="114">
                  <c:v>12.976472492431894</c:v>
                </c:pt>
                <c:pt idx="115">
                  <c:v>12.977114217573762</c:v>
                </c:pt>
                <c:pt idx="116">
                  <c:v>12.975496027798615</c:v>
                </c:pt>
                <c:pt idx="117">
                  <c:v>12.976704820292769</c:v>
                </c:pt>
                <c:pt idx="118">
                  <c:v>12.977182368125607</c:v>
                </c:pt>
                <c:pt idx="119">
                  <c:v>12.975641598492572</c:v>
                </c:pt>
                <c:pt idx="120">
                  <c:v>12.977030021421202</c:v>
                </c:pt>
                <c:pt idx="121">
                  <c:v>12.976229280411008</c:v>
                </c:pt>
                <c:pt idx="122">
                  <c:v>12.976773876786792</c:v>
                </c:pt>
                <c:pt idx="123">
                  <c:v>12.976889174230182</c:v>
                </c:pt>
                <c:pt idx="124">
                  <c:v>12.97932530070622</c:v>
                </c:pt>
                <c:pt idx="125">
                  <c:v>12.978322519289042</c:v>
                </c:pt>
                <c:pt idx="126">
                  <c:v>12.976139473381298</c:v>
                </c:pt>
                <c:pt idx="127">
                  <c:v>12.97705688737959</c:v>
                </c:pt>
                <c:pt idx="128">
                  <c:v>12.976851105249576</c:v>
                </c:pt>
                <c:pt idx="129">
                  <c:v>12.975527058529709</c:v>
                </c:pt>
                <c:pt idx="130">
                  <c:v>12.976523662862101</c:v>
                </c:pt>
                <c:pt idx="131">
                  <c:v>12.975162668404609</c:v>
                </c:pt>
                <c:pt idx="132">
                  <c:v>12.977451303910827</c:v>
                </c:pt>
                <c:pt idx="133">
                  <c:v>12.975456625569652</c:v>
                </c:pt>
                <c:pt idx="134">
                  <c:v>12.976790689868782</c:v>
                </c:pt>
                <c:pt idx="135">
                  <c:v>12.976368478871505</c:v>
                </c:pt>
                <c:pt idx="136">
                  <c:v>12.977425754732145</c:v>
                </c:pt>
                <c:pt idx="137">
                  <c:v>12.974708546454295</c:v>
                </c:pt>
                <c:pt idx="138">
                  <c:v>12.976629045705756</c:v>
                </c:pt>
                <c:pt idx="139">
                  <c:v>12.97668339987138</c:v>
                </c:pt>
                <c:pt idx="140">
                  <c:v>12.976316917683691</c:v>
                </c:pt>
                <c:pt idx="141">
                  <c:v>12.978278268297606</c:v>
                </c:pt>
                <c:pt idx="142">
                  <c:v>12.977614222083663</c:v>
                </c:pt>
                <c:pt idx="143">
                  <c:v>12.978427740270037</c:v>
                </c:pt>
                <c:pt idx="144">
                  <c:v>12.973668706138046</c:v>
                </c:pt>
                <c:pt idx="145">
                  <c:v>12.977989580654848</c:v>
                </c:pt>
                <c:pt idx="146">
                  <c:v>12.976532981020874</c:v>
                </c:pt>
                <c:pt idx="147">
                  <c:v>12.978930918479225</c:v>
                </c:pt>
                <c:pt idx="148">
                  <c:v>12.976706015581561</c:v>
                </c:pt>
                <c:pt idx="149">
                  <c:v>12.975399486265253</c:v>
                </c:pt>
                <c:pt idx="150">
                  <c:v>12.977286704325394</c:v>
                </c:pt>
                <c:pt idx="151">
                  <c:v>12.97731322909743</c:v>
                </c:pt>
                <c:pt idx="152">
                  <c:v>12.975913502055613</c:v>
                </c:pt>
                <c:pt idx="153">
                  <c:v>12.976579075164963</c:v>
                </c:pt>
                <c:pt idx="154">
                  <c:v>12.974565883146679</c:v>
                </c:pt>
                <c:pt idx="155">
                  <c:v>12.977321052663196</c:v>
                </c:pt>
                <c:pt idx="156">
                  <c:v>12.975604735030281</c:v>
                </c:pt>
                <c:pt idx="157">
                  <c:v>12.9746753214924</c:v>
                </c:pt>
                <c:pt idx="158">
                  <c:v>12.976572340999398</c:v>
                </c:pt>
                <c:pt idx="159">
                  <c:v>12.976620430702047</c:v>
                </c:pt>
                <c:pt idx="160">
                  <c:v>12.975826362111164</c:v>
                </c:pt>
                <c:pt idx="161">
                  <c:v>12.976628119454922</c:v>
                </c:pt>
                <c:pt idx="162">
                  <c:v>12.977812504195311</c:v>
                </c:pt>
                <c:pt idx="163">
                  <c:v>12.97625280546001</c:v>
                </c:pt>
                <c:pt idx="164">
                  <c:v>12.97516245324662</c:v>
                </c:pt>
                <c:pt idx="165">
                  <c:v>12.974974105290125</c:v>
                </c:pt>
                <c:pt idx="166">
                  <c:v>12.977310352373689</c:v>
                </c:pt>
                <c:pt idx="167">
                  <c:v>12.976405506249698</c:v>
                </c:pt>
                <c:pt idx="168">
                  <c:v>12.976229517428113</c:v>
                </c:pt>
                <c:pt idx="169">
                  <c:v>12.976611433627879</c:v>
                </c:pt>
                <c:pt idx="170">
                  <c:v>12.977066886135605</c:v>
                </c:pt>
                <c:pt idx="171">
                  <c:v>12.977980779534539</c:v>
                </c:pt>
                <c:pt idx="172">
                  <c:v>12.97771475831728</c:v>
                </c:pt>
                <c:pt idx="173">
                  <c:v>12.975170430132282</c:v>
                </c:pt>
                <c:pt idx="174">
                  <c:v>12.976241862145773</c:v>
                </c:pt>
                <c:pt idx="175">
                  <c:v>12.977134484133439</c:v>
                </c:pt>
                <c:pt idx="176">
                  <c:v>12.975996790294227</c:v>
                </c:pt>
                <c:pt idx="177">
                  <c:v>12.975904832216136</c:v>
                </c:pt>
                <c:pt idx="178">
                  <c:v>12.976926645214352</c:v>
                </c:pt>
                <c:pt idx="179">
                  <c:v>12.975718121618424</c:v>
                </c:pt>
                <c:pt idx="180">
                  <c:v>12.975539601508698</c:v>
                </c:pt>
                <c:pt idx="181">
                  <c:v>12.975663093126558</c:v>
                </c:pt>
                <c:pt idx="182">
                  <c:v>12.976180586389498</c:v>
                </c:pt>
                <c:pt idx="183">
                  <c:v>12.977435356260473</c:v>
                </c:pt>
                <c:pt idx="184">
                  <c:v>12.976022500167542</c:v>
                </c:pt>
                <c:pt idx="185">
                  <c:v>12.977986987932375</c:v>
                </c:pt>
                <c:pt idx="186">
                  <c:v>12.976448846691383</c:v>
                </c:pt>
                <c:pt idx="187">
                  <c:v>12.978474993829312</c:v>
                </c:pt>
                <c:pt idx="188">
                  <c:v>12.97654835510644</c:v>
                </c:pt>
                <c:pt idx="189">
                  <c:v>12.976617509674556</c:v>
                </c:pt>
                <c:pt idx="190">
                  <c:v>12.975535028065561</c:v>
                </c:pt>
                <c:pt idx="191">
                  <c:v>12.977140005774306</c:v>
                </c:pt>
                <c:pt idx="192">
                  <c:v>12.977398035610101</c:v>
                </c:pt>
                <c:pt idx="193">
                  <c:v>12.976634207570147</c:v>
                </c:pt>
                <c:pt idx="194">
                  <c:v>12.976617086174143</c:v>
                </c:pt>
                <c:pt idx="195">
                  <c:v>12.97504888686805</c:v>
                </c:pt>
                <c:pt idx="196">
                  <c:v>12.976177424038966</c:v>
                </c:pt>
                <c:pt idx="197">
                  <c:v>12.97534142713849</c:v>
                </c:pt>
                <c:pt idx="198">
                  <c:v>12.974762624668106</c:v>
                </c:pt>
                <c:pt idx="199">
                  <c:v>12.975623951645314</c:v>
                </c:pt>
                <c:pt idx="200">
                  <c:v>12.97923451480726</c:v>
                </c:pt>
                <c:pt idx="201">
                  <c:v>12.980014032396719</c:v>
                </c:pt>
                <c:pt idx="202">
                  <c:v>12.976737492733733</c:v>
                </c:pt>
                <c:pt idx="203">
                  <c:v>12.975016106294479</c:v>
                </c:pt>
                <c:pt idx="204">
                  <c:v>12.975923672312591</c:v>
                </c:pt>
                <c:pt idx="205">
                  <c:v>12.975721256296389</c:v>
                </c:pt>
                <c:pt idx="206">
                  <c:v>12.976177856917229</c:v>
                </c:pt>
                <c:pt idx="207">
                  <c:v>12.977017571883515</c:v>
                </c:pt>
                <c:pt idx="208">
                  <c:v>12.977414360170616</c:v>
                </c:pt>
                <c:pt idx="209">
                  <c:v>12.978223360795617</c:v>
                </c:pt>
                <c:pt idx="210">
                  <c:v>12.977448985487994</c:v>
                </c:pt>
                <c:pt idx="211">
                  <c:v>12.976538190193782</c:v>
                </c:pt>
                <c:pt idx="212">
                  <c:v>12.976866932352175</c:v>
                </c:pt>
                <c:pt idx="213">
                  <c:v>12.974844727762946</c:v>
                </c:pt>
                <c:pt idx="214">
                  <c:v>12.974905551092283</c:v>
                </c:pt>
                <c:pt idx="215">
                  <c:v>12.977033300402432</c:v>
                </c:pt>
                <c:pt idx="216">
                  <c:v>12.975672299524792</c:v>
                </c:pt>
                <c:pt idx="217">
                  <c:v>12.975856269561644</c:v>
                </c:pt>
                <c:pt idx="218">
                  <c:v>12.975237296947959</c:v>
                </c:pt>
                <c:pt idx="219">
                  <c:v>12.976659305012966</c:v>
                </c:pt>
                <c:pt idx="220">
                  <c:v>12.974422771184695</c:v>
                </c:pt>
                <c:pt idx="221">
                  <c:v>12.974824458254547</c:v>
                </c:pt>
                <c:pt idx="222">
                  <c:v>12.976784027858489</c:v>
                </c:pt>
                <c:pt idx="223">
                  <c:v>12.977298638600699</c:v>
                </c:pt>
                <c:pt idx="224">
                  <c:v>12.97762396889734</c:v>
                </c:pt>
                <c:pt idx="225">
                  <c:v>12.977061144158144</c:v>
                </c:pt>
                <c:pt idx="226">
                  <c:v>12.974440669647198</c:v>
                </c:pt>
                <c:pt idx="227">
                  <c:v>12.977468893622252</c:v>
                </c:pt>
                <c:pt idx="228">
                  <c:v>12.977388975013586</c:v>
                </c:pt>
                <c:pt idx="229">
                  <c:v>12.975076783931902</c:v>
                </c:pt>
                <c:pt idx="230">
                  <c:v>12.976254448339978</c:v>
                </c:pt>
                <c:pt idx="231">
                  <c:v>12.975947579450484</c:v>
                </c:pt>
                <c:pt idx="232">
                  <c:v>12.977516927126262</c:v>
                </c:pt>
                <c:pt idx="233">
                  <c:v>12.975841695220421</c:v>
                </c:pt>
                <c:pt idx="234">
                  <c:v>12.977293961198985</c:v>
                </c:pt>
                <c:pt idx="235">
                  <c:v>12.976235454828949</c:v>
                </c:pt>
                <c:pt idx="236">
                  <c:v>12.975257306073317</c:v>
                </c:pt>
                <c:pt idx="237">
                  <c:v>12.97715743716298</c:v>
                </c:pt>
                <c:pt idx="238">
                  <c:v>12.977229740622612</c:v>
                </c:pt>
                <c:pt idx="239">
                  <c:v>12.976101559977762</c:v>
                </c:pt>
                <c:pt idx="240">
                  <c:v>12.976995997179579</c:v>
                </c:pt>
                <c:pt idx="241">
                  <c:v>12.97568137415278</c:v>
                </c:pt>
                <c:pt idx="242">
                  <c:v>12.976493993766429</c:v>
                </c:pt>
                <c:pt idx="243">
                  <c:v>12.976984030086935</c:v>
                </c:pt>
                <c:pt idx="244">
                  <c:v>12.975924079333099</c:v>
                </c:pt>
                <c:pt idx="245">
                  <c:v>12.97716718620233</c:v>
                </c:pt>
                <c:pt idx="246">
                  <c:v>12.976263456112799</c:v>
                </c:pt>
                <c:pt idx="247">
                  <c:v>12.978052693149147</c:v>
                </c:pt>
                <c:pt idx="248">
                  <c:v>12.979609437672154</c:v>
                </c:pt>
                <c:pt idx="249">
                  <c:v>12.977071761086655</c:v>
                </c:pt>
                <c:pt idx="250">
                  <c:v>12.978050823457636</c:v>
                </c:pt>
                <c:pt idx="251">
                  <c:v>12.97588477984714</c:v>
                </c:pt>
                <c:pt idx="252">
                  <c:v>12.976997859330963</c:v>
                </c:pt>
                <c:pt idx="253">
                  <c:v>12.976319599604036</c:v>
                </c:pt>
                <c:pt idx="254">
                  <c:v>12.97782680622111</c:v>
                </c:pt>
                <c:pt idx="255">
                  <c:v>12.973520578985186</c:v>
                </c:pt>
                <c:pt idx="256">
                  <c:v>12.977593785335051</c:v>
                </c:pt>
                <c:pt idx="257">
                  <c:v>12.97547417672202</c:v>
                </c:pt>
                <c:pt idx="258">
                  <c:v>12.975841572798759</c:v>
                </c:pt>
                <c:pt idx="259">
                  <c:v>12.976276312083337</c:v>
                </c:pt>
                <c:pt idx="260">
                  <c:v>12.977048124141453</c:v>
                </c:pt>
                <c:pt idx="261">
                  <c:v>12.976620902979514</c:v>
                </c:pt>
                <c:pt idx="262">
                  <c:v>12.976900015832625</c:v>
                </c:pt>
                <c:pt idx="263">
                  <c:v>12.976689090392247</c:v>
                </c:pt>
                <c:pt idx="264">
                  <c:v>12.977040900257469</c:v>
                </c:pt>
                <c:pt idx="265">
                  <c:v>12.976530795931366</c:v>
                </c:pt>
                <c:pt idx="266">
                  <c:v>12.976896738784326</c:v>
                </c:pt>
                <c:pt idx="267">
                  <c:v>12.974125913053474</c:v>
                </c:pt>
                <c:pt idx="268">
                  <c:v>12.977343755155729</c:v>
                </c:pt>
                <c:pt idx="269">
                  <c:v>12.975539732620021</c:v>
                </c:pt>
                <c:pt idx="270">
                  <c:v>12.974894211753561</c:v>
                </c:pt>
                <c:pt idx="271">
                  <c:v>12.975146888380015</c:v>
                </c:pt>
                <c:pt idx="272">
                  <c:v>12.975803362117896</c:v>
                </c:pt>
                <c:pt idx="273">
                  <c:v>12.976502952114958</c:v>
                </c:pt>
                <c:pt idx="274">
                  <c:v>12.977748018706603</c:v>
                </c:pt>
                <c:pt idx="275">
                  <c:v>12.978321202568722</c:v>
                </c:pt>
                <c:pt idx="276">
                  <c:v>12.978783250439541</c:v>
                </c:pt>
                <c:pt idx="277">
                  <c:v>12.976347275664509</c:v>
                </c:pt>
                <c:pt idx="278">
                  <c:v>12.977139934435856</c:v>
                </c:pt>
                <c:pt idx="279">
                  <c:v>12.976879473415766</c:v>
                </c:pt>
                <c:pt idx="280">
                  <c:v>12.975181848422443</c:v>
                </c:pt>
                <c:pt idx="281">
                  <c:v>12.976622865818856</c:v>
                </c:pt>
                <c:pt idx="282">
                  <c:v>12.977726961047281</c:v>
                </c:pt>
                <c:pt idx="283">
                  <c:v>12.975709382077754</c:v>
                </c:pt>
                <c:pt idx="284">
                  <c:v>12.97546904375263</c:v>
                </c:pt>
                <c:pt idx="285">
                  <c:v>12.975269022354189</c:v>
                </c:pt>
                <c:pt idx="286">
                  <c:v>12.974427237371998</c:v>
                </c:pt>
                <c:pt idx="287">
                  <c:v>12.976443978903468</c:v>
                </c:pt>
                <c:pt idx="288">
                  <c:v>12.976133743640032</c:v>
                </c:pt>
                <c:pt idx="289">
                  <c:v>12.977830128266636</c:v>
                </c:pt>
                <c:pt idx="290">
                  <c:v>12.976137603520463</c:v>
                </c:pt>
                <c:pt idx="291">
                  <c:v>12.976071621164747</c:v>
                </c:pt>
                <c:pt idx="292">
                  <c:v>12.979127448772608</c:v>
                </c:pt>
                <c:pt idx="293">
                  <c:v>12.976465045591725</c:v>
                </c:pt>
                <c:pt idx="294">
                  <c:v>12.977156725913705</c:v>
                </c:pt>
                <c:pt idx="295">
                  <c:v>12.976148962684654</c:v>
                </c:pt>
                <c:pt idx="296">
                  <c:v>12.975800595583165</c:v>
                </c:pt>
                <c:pt idx="297">
                  <c:v>12.976137787485387</c:v>
                </c:pt>
                <c:pt idx="298">
                  <c:v>12.977032811296993</c:v>
                </c:pt>
                <c:pt idx="299">
                  <c:v>12.977607421356263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BCD-4D4D-BFF5-26A939F2B9E7}"/>
            </c:ext>
          </c:extLst>
        </c:ser>
        <c:ser>
          <c:idx val="4"/>
          <c:order val="4"/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7BCD-4D4D-BFF5-26A939F2B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084527"/>
        <c:axId val="1792089359"/>
      </c:scatterChart>
      <c:valAx>
        <c:axId val="1792084527"/>
        <c:scaling>
          <c:orientation val="minMax"/>
          <c:max val="300"/>
        </c:scaling>
        <c:delete val="1"/>
        <c:axPos val="b"/>
        <c:numFmt formatCode="General" sourceLinked="1"/>
        <c:majorTickMark val="out"/>
        <c:minorTickMark val="none"/>
        <c:tickLblPos val="nextTo"/>
        <c:crossAx val="1792089359"/>
        <c:crosses val="autoZero"/>
        <c:crossBetween val="midCat"/>
        <c:majorUnit val="60"/>
      </c:valAx>
      <c:valAx>
        <c:axId val="1792089359"/>
        <c:scaling>
          <c:orientation val="minMax"/>
          <c:max val="13"/>
          <c:min val="12.85"/>
        </c:scaling>
        <c:delete val="0"/>
        <c:axPos val="l"/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92084527"/>
        <c:crosses val="autoZero"/>
        <c:crossBetween val="midCat"/>
        <c:majorUnit val="0.05"/>
      </c:valAx>
      <c:spPr>
        <a:ln>
          <a:noFill/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95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'basic signal'!$A$7:$A$306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'basic signal'!$B$7:$B$306</c:f>
              <c:numCache>
                <c:formatCode>0.000000</c:formatCode>
                <c:ptCount val="300"/>
                <c:pt idx="0">
                  <c:v>20.93</c:v>
                </c:pt>
                <c:pt idx="1">
                  <c:v>20.93</c:v>
                </c:pt>
                <c:pt idx="2">
                  <c:v>20.93</c:v>
                </c:pt>
                <c:pt idx="3">
                  <c:v>20.93</c:v>
                </c:pt>
                <c:pt idx="4">
                  <c:v>20.93</c:v>
                </c:pt>
                <c:pt idx="5">
                  <c:v>20.93</c:v>
                </c:pt>
                <c:pt idx="6">
                  <c:v>20.93</c:v>
                </c:pt>
                <c:pt idx="7">
                  <c:v>20.93</c:v>
                </c:pt>
                <c:pt idx="8">
                  <c:v>20.93</c:v>
                </c:pt>
                <c:pt idx="9">
                  <c:v>20.93</c:v>
                </c:pt>
                <c:pt idx="10">
                  <c:v>20.93</c:v>
                </c:pt>
                <c:pt idx="11">
                  <c:v>20.93</c:v>
                </c:pt>
                <c:pt idx="12">
                  <c:v>20.93</c:v>
                </c:pt>
                <c:pt idx="13">
                  <c:v>20.93</c:v>
                </c:pt>
                <c:pt idx="14">
                  <c:v>20.93</c:v>
                </c:pt>
                <c:pt idx="15">
                  <c:v>20.93</c:v>
                </c:pt>
                <c:pt idx="16">
                  <c:v>20.93</c:v>
                </c:pt>
                <c:pt idx="17">
                  <c:v>20.93</c:v>
                </c:pt>
                <c:pt idx="18">
                  <c:v>20.93</c:v>
                </c:pt>
                <c:pt idx="19">
                  <c:v>20.93</c:v>
                </c:pt>
                <c:pt idx="20">
                  <c:v>20.93</c:v>
                </c:pt>
                <c:pt idx="21">
                  <c:v>20.93</c:v>
                </c:pt>
                <c:pt idx="22">
                  <c:v>20.93</c:v>
                </c:pt>
                <c:pt idx="23">
                  <c:v>20.93</c:v>
                </c:pt>
                <c:pt idx="24">
                  <c:v>20.93</c:v>
                </c:pt>
                <c:pt idx="25">
                  <c:v>20.93</c:v>
                </c:pt>
                <c:pt idx="26">
                  <c:v>20.93</c:v>
                </c:pt>
                <c:pt idx="27">
                  <c:v>20.93</c:v>
                </c:pt>
                <c:pt idx="28">
                  <c:v>20.93</c:v>
                </c:pt>
                <c:pt idx="29">
                  <c:v>20.93</c:v>
                </c:pt>
                <c:pt idx="30">
                  <c:v>20.93</c:v>
                </c:pt>
                <c:pt idx="31">
                  <c:v>20.93</c:v>
                </c:pt>
                <c:pt idx="32">
                  <c:v>20.93</c:v>
                </c:pt>
                <c:pt idx="33">
                  <c:v>20.93</c:v>
                </c:pt>
                <c:pt idx="34">
                  <c:v>20.93</c:v>
                </c:pt>
                <c:pt idx="35">
                  <c:v>20.93</c:v>
                </c:pt>
                <c:pt idx="36">
                  <c:v>20.93</c:v>
                </c:pt>
                <c:pt idx="37">
                  <c:v>20.93</c:v>
                </c:pt>
                <c:pt idx="38">
                  <c:v>20.93</c:v>
                </c:pt>
                <c:pt idx="39">
                  <c:v>20.93</c:v>
                </c:pt>
                <c:pt idx="40">
                  <c:v>20.93</c:v>
                </c:pt>
                <c:pt idx="41">
                  <c:v>20.93</c:v>
                </c:pt>
                <c:pt idx="42">
                  <c:v>20.93</c:v>
                </c:pt>
                <c:pt idx="43">
                  <c:v>20.93</c:v>
                </c:pt>
                <c:pt idx="44">
                  <c:v>20.93</c:v>
                </c:pt>
                <c:pt idx="45">
                  <c:v>20.928999999999998</c:v>
                </c:pt>
                <c:pt idx="46">
                  <c:v>20.925999999999998</c:v>
                </c:pt>
                <c:pt idx="47">
                  <c:v>20.923999999999999</c:v>
                </c:pt>
                <c:pt idx="48">
                  <c:v>20.922000000000001</c:v>
                </c:pt>
                <c:pt idx="49">
                  <c:v>20.919</c:v>
                </c:pt>
                <c:pt idx="50">
                  <c:v>20.917000000000002</c:v>
                </c:pt>
                <c:pt idx="51">
                  <c:v>20.914999999999999</c:v>
                </c:pt>
                <c:pt idx="52">
                  <c:v>20.911999999999999</c:v>
                </c:pt>
                <c:pt idx="53">
                  <c:v>20.91</c:v>
                </c:pt>
                <c:pt idx="54">
                  <c:v>20.908000000000001</c:v>
                </c:pt>
                <c:pt idx="55">
                  <c:v>20.905000000000001</c:v>
                </c:pt>
                <c:pt idx="56">
                  <c:v>20.902999999999999</c:v>
                </c:pt>
                <c:pt idx="57">
                  <c:v>20.901</c:v>
                </c:pt>
                <c:pt idx="58">
                  <c:v>20.898</c:v>
                </c:pt>
                <c:pt idx="59">
                  <c:v>20.896000000000001</c:v>
                </c:pt>
                <c:pt idx="60">
                  <c:v>20.893999999999998</c:v>
                </c:pt>
                <c:pt idx="61">
                  <c:v>20.891999999999999</c:v>
                </c:pt>
                <c:pt idx="62">
                  <c:v>20.888999999999999</c:v>
                </c:pt>
                <c:pt idx="63">
                  <c:v>20.887</c:v>
                </c:pt>
                <c:pt idx="64">
                  <c:v>20.885000000000002</c:v>
                </c:pt>
                <c:pt idx="65">
                  <c:v>20.882999999999999</c:v>
                </c:pt>
                <c:pt idx="66">
                  <c:v>20.88</c:v>
                </c:pt>
                <c:pt idx="67">
                  <c:v>20.878</c:v>
                </c:pt>
                <c:pt idx="68">
                  <c:v>20.876000000000001</c:v>
                </c:pt>
                <c:pt idx="69">
                  <c:v>20.873999999999999</c:v>
                </c:pt>
                <c:pt idx="70">
                  <c:v>20.870999999999999</c:v>
                </c:pt>
                <c:pt idx="71">
                  <c:v>20.869</c:v>
                </c:pt>
                <c:pt idx="72">
                  <c:v>20.867000000000001</c:v>
                </c:pt>
                <c:pt idx="73">
                  <c:v>20.864999999999998</c:v>
                </c:pt>
                <c:pt idx="74">
                  <c:v>20.863</c:v>
                </c:pt>
                <c:pt idx="75">
                  <c:v>20.861000000000001</c:v>
                </c:pt>
                <c:pt idx="76">
                  <c:v>20.858000000000001</c:v>
                </c:pt>
                <c:pt idx="77">
                  <c:v>20.858000000000001</c:v>
                </c:pt>
                <c:pt idx="78">
                  <c:v>20.858000000000001</c:v>
                </c:pt>
                <c:pt idx="79">
                  <c:v>20.858000000000001</c:v>
                </c:pt>
                <c:pt idx="80">
                  <c:v>20.858000000000001</c:v>
                </c:pt>
                <c:pt idx="81">
                  <c:v>20.859000000000002</c:v>
                </c:pt>
                <c:pt idx="82">
                  <c:v>20.859000000000002</c:v>
                </c:pt>
                <c:pt idx="83">
                  <c:v>20.859000000000002</c:v>
                </c:pt>
                <c:pt idx="84">
                  <c:v>20.859000000000002</c:v>
                </c:pt>
                <c:pt idx="85">
                  <c:v>20.86</c:v>
                </c:pt>
                <c:pt idx="86">
                  <c:v>20.86</c:v>
                </c:pt>
                <c:pt idx="87">
                  <c:v>20.86</c:v>
                </c:pt>
                <c:pt idx="88">
                  <c:v>20.86</c:v>
                </c:pt>
                <c:pt idx="89">
                  <c:v>20.861000000000001</c:v>
                </c:pt>
                <c:pt idx="90">
                  <c:v>20.861000000000001</c:v>
                </c:pt>
                <c:pt idx="91">
                  <c:v>20.861000000000001</c:v>
                </c:pt>
                <c:pt idx="92">
                  <c:v>20.861999999999998</c:v>
                </c:pt>
                <c:pt idx="93">
                  <c:v>20.861999999999998</c:v>
                </c:pt>
                <c:pt idx="94">
                  <c:v>20.861999999999998</c:v>
                </c:pt>
                <c:pt idx="95">
                  <c:v>20.861999999999998</c:v>
                </c:pt>
                <c:pt idx="96">
                  <c:v>20.863</c:v>
                </c:pt>
                <c:pt idx="97">
                  <c:v>20.863</c:v>
                </c:pt>
                <c:pt idx="98">
                  <c:v>20.863</c:v>
                </c:pt>
                <c:pt idx="99">
                  <c:v>20.863</c:v>
                </c:pt>
                <c:pt idx="100">
                  <c:v>20.864000000000001</c:v>
                </c:pt>
                <c:pt idx="101">
                  <c:v>20.864000000000001</c:v>
                </c:pt>
                <c:pt idx="102">
                  <c:v>20.864000000000001</c:v>
                </c:pt>
                <c:pt idx="103">
                  <c:v>20.864000000000001</c:v>
                </c:pt>
                <c:pt idx="104">
                  <c:v>20.864999999999998</c:v>
                </c:pt>
                <c:pt idx="105">
                  <c:v>20.864999999999998</c:v>
                </c:pt>
                <c:pt idx="106">
                  <c:v>20.864999999999998</c:v>
                </c:pt>
                <c:pt idx="107">
                  <c:v>20.864999999999998</c:v>
                </c:pt>
                <c:pt idx="108">
                  <c:v>20.864999999999998</c:v>
                </c:pt>
                <c:pt idx="109">
                  <c:v>20.864999999999998</c:v>
                </c:pt>
                <c:pt idx="110">
                  <c:v>20.861999999999998</c:v>
                </c:pt>
                <c:pt idx="111">
                  <c:v>20.86</c:v>
                </c:pt>
                <c:pt idx="112">
                  <c:v>20.858000000000001</c:v>
                </c:pt>
                <c:pt idx="113">
                  <c:v>20.856000000000002</c:v>
                </c:pt>
                <c:pt idx="114">
                  <c:v>20.853999999999999</c:v>
                </c:pt>
                <c:pt idx="115">
                  <c:v>20.852</c:v>
                </c:pt>
                <c:pt idx="116">
                  <c:v>20.85</c:v>
                </c:pt>
                <c:pt idx="117">
                  <c:v>20.847000000000001</c:v>
                </c:pt>
                <c:pt idx="118">
                  <c:v>20.844999999999999</c:v>
                </c:pt>
                <c:pt idx="119">
                  <c:v>20.843</c:v>
                </c:pt>
                <c:pt idx="120">
                  <c:v>20.841000000000001</c:v>
                </c:pt>
                <c:pt idx="121">
                  <c:v>20.838999999999999</c:v>
                </c:pt>
                <c:pt idx="122">
                  <c:v>20.837</c:v>
                </c:pt>
                <c:pt idx="123">
                  <c:v>20.835000000000001</c:v>
                </c:pt>
                <c:pt idx="124">
                  <c:v>20.832999999999998</c:v>
                </c:pt>
                <c:pt idx="125">
                  <c:v>20.832000000000001</c:v>
                </c:pt>
                <c:pt idx="126">
                  <c:v>20.832999999999998</c:v>
                </c:pt>
                <c:pt idx="127">
                  <c:v>20.832999999999998</c:v>
                </c:pt>
                <c:pt idx="128">
                  <c:v>20.832999999999998</c:v>
                </c:pt>
                <c:pt idx="129">
                  <c:v>20.834</c:v>
                </c:pt>
                <c:pt idx="130">
                  <c:v>20.834</c:v>
                </c:pt>
                <c:pt idx="131">
                  <c:v>20.834</c:v>
                </c:pt>
                <c:pt idx="132">
                  <c:v>20.835000000000001</c:v>
                </c:pt>
                <c:pt idx="133">
                  <c:v>20.835000000000001</c:v>
                </c:pt>
                <c:pt idx="134">
                  <c:v>20.835000000000001</c:v>
                </c:pt>
                <c:pt idx="135">
                  <c:v>20.835999999999999</c:v>
                </c:pt>
                <c:pt idx="136">
                  <c:v>20.835999999999999</c:v>
                </c:pt>
                <c:pt idx="137">
                  <c:v>20.835999999999999</c:v>
                </c:pt>
                <c:pt idx="138">
                  <c:v>20.837</c:v>
                </c:pt>
                <c:pt idx="139">
                  <c:v>20.837</c:v>
                </c:pt>
                <c:pt idx="140">
                  <c:v>20.837</c:v>
                </c:pt>
                <c:pt idx="141">
                  <c:v>20.837</c:v>
                </c:pt>
                <c:pt idx="142">
                  <c:v>20.835000000000001</c:v>
                </c:pt>
                <c:pt idx="143">
                  <c:v>20.832999999999998</c:v>
                </c:pt>
                <c:pt idx="144">
                  <c:v>20.83</c:v>
                </c:pt>
                <c:pt idx="145">
                  <c:v>20.827999999999999</c:v>
                </c:pt>
                <c:pt idx="146">
                  <c:v>20.826000000000001</c:v>
                </c:pt>
                <c:pt idx="147">
                  <c:v>20.824000000000002</c:v>
                </c:pt>
                <c:pt idx="148">
                  <c:v>20.821999999999999</c:v>
                </c:pt>
                <c:pt idx="149">
                  <c:v>20.82</c:v>
                </c:pt>
                <c:pt idx="150">
                  <c:v>20.818000000000001</c:v>
                </c:pt>
                <c:pt idx="151">
                  <c:v>20.815999999999999</c:v>
                </c:pt>
                <c:pt idx="152">
                  <c:v>20.814</c:v>
                </c:pt>
                <c:pt idx="153">
                  <c:v>20.812000000000001</c:v>
                </c:pt>
                <c:pt idx="154">
                  <c:v>20.81</c:v>
                </c:pt>
                <c:pt idx="155">
                  <c:v>20.809000000000001</c:v>
                </c:pt>
                <c:pt idx="156">
                  <c:v>20.806999999999999</c:v>
                </c:pt>
                <c:pt idx="157">
                  <c:v>20.806000000000001</c:v>
                </c:pt>
                <c:pt idx="158">
                  <c:v>20.806000000000001</c:v>
                </c:pt>
                <c:pt idx="159">
                  <c:v>20.806999999999999</c:v>
                </c:pt>
                <c:pt idx="160">
                  <c:v>20.806999999999999</c:v>
                </c:pt>
                <c:pt idx="161">
                  <c:v>20.808</c:v>
                </c:pt>
                <c:pt idx="162">
                  <c:v>20.808</c:v>
                </c:pt>
                <c:pt idx="163">
                  <c:v>20.809000000000001</c:v>
                </c:pt>
                <c:pt idx="164">
                  <c:v>20.809000000000001</c:v>
                </c:pt>
                <c:pt idx="165">
                  <c:v>20.809000000000001</c:v>
                </c:pt>
                <c:pt idx="166">
                  <c:v>20.81</c:v>
                </c:pt>
                <c:pt idx="167">
                  <c:v>20.81</c:v>
                </c:pt>
                <c:pt idx="168">
                  <c:v>20.811</c:v>
                </c:pt>
                <c:pt idx="169">
                  <c:v>20.811</c:v>
                </c:pt>
                <c:pt idx="170">
                  <c:v>20.812000000000001</c:v>
                </c:pt>
                <c:pt idx="171">
                  <c:v>20.812000000000001</c:v>
                </c:pt>
                <c:pt idx="172">
                  <c:v>20.812999999999999</c:v>
                </c:pt>
                <c:pt idx="173">
                  <c:v>20.812000000000001</c:v>
                </c:pt>
                <c:pt idx="174">
                  <c:v>20.81</c:v>
                </c:pt>
                <c:pt idx="175">
                  <c:v>20.808</c:v>
                </c:pt>
                <c:pt idx="176">
                  <c:v>20.806000000000001</c:v>
                </c:pt>
                <c:pt idx="177">
                  <c:v>20.803999999999998</c:v>
                </c:pt>
                <c:pt idx="178">
                  <c:v>20.802</c:v>
                </c:pt>
                <c:pt idx="179">
                  <c:v>20.8</c:v>
                </c:pt>
                <c:pt idx="180">
                  <c:v>20.797999999999998</c:v>
                </c:pt>
                <c:pt idx="181">
                  <c:v>20.797999999999998</c:v>
                </c:pt>
                <c:pt idx="182">
                  <c:v>20.797999999999998</c:v>
                </c:pt>
                <c:pt idx="183">
                  <c:v>20.798999999999999</c:v>
                </c:pt>
                <c:pt idx="184">
                  <c:v>20.798999999999999</c:v>
                </c:pt>
                <c:pt idx="185">
                  <c:v>20.8</c:v>
                </c:pt>
                <c:pt idx="186">
                  <c:v>20.8</c:v>
                </c:pt>
                <c:pt idx="187">
                  <c:v>20.8</c:v>
                </c:pt>
                <c:pt idx="188">
                  <c:v>20.800999999999998</c:v>
                </c:pt>
                <c:pt idx="189">
                  <c:v>20.8</c:v>
                </c:pt>
                <c:pt idx="190">
                  <c:v>20.797999999999998</c:v>
                </c:pt>
                <c:pt idx="191">
                  <c:v>20.795999999999999</c:v>
                </c:pt>
                <c:pt idx="192">
                  <c:v>20.795000000000002</c:v>
                </c:pt>
                <c:pt idx="193">
                  <c:v>20.792999999999999</c:v>
                </c:pt>
                <c:pt idx="194">
                  <c:v>20.791</c:v>
                </c:pt>
                <c:pt idx="195">
                  <c:v>20.789000000000001</c:v>
                </c:pt>
                <c:pt idx="196">
                  <c:v>20.786999999999999</c:v>
                </c:pt>
                <c:pt idx="197">
                  <c:v>20.786000000000001</c:v>
                </c:pt>
                <c:pt idx="198">
                  <c:v>20.786999999999999</c:v>
                </c:pt>
                <c:pt idx="199">
                  <c:v>20.786999999999999</c:v>
                </c:pt>
                <c:pt idx="200">
                  <c:v>20.788</c:v>
                </c:pt>
                <c:pt idx="201">
                  <c:v>20.788</c:v>
                </c:pt>
                <c:pt idx="202">
                  <c:v>20.789000000000001</c:v>
                </c:pt>
                <c:pt idx="203">
                  <c:v>20.789000000000001</c:v>
                </c:pt>
                <c:pt idx="204">
                  <c:v>20.79</c:v>
                </c:pt>
                <c:pt idx="205">
                  <c:v>20.789000000000001</c:v>
                </c:pt>
                <c:pt idx="206">
                  <c:v>20.786999999999999</c:v>
                </c:pt>
                <c:pt idx="207">
                  <c:v>20.786000000000001</c:v>
                </c:pt>
                <c:pt idx="208">
                  <c:v>20.783999999999999</c:v>
                </c:pt>
                <c:pt idx="209">
                  <c:v>20.782</c:v>
                </c:pt>
                <c:pt idx="210">
                  <c:v>20.78</c:v>
                </c:pt>
                <c:pt idx="211">
                  <c:v>20.777999999999999</c:v>
                </c:pt>
                <c:pt idx="212">
                  <c:v>20.776</c:v>
                </c:pt>
                <c:pt idx="213">
                  <c:v>20.776</c:v>
                </c:pt>
                <c:pt idx="214">
                  <c:v>20.776</c:v>
                </c:pt>
                <c:pt idx="215">
                  <c:v>20.777000000000001</c:v>
                </c:pt>
                <c:pt idx="216">
                  <c:v>20.777000000000001</c:v>
                </c:pt>
                <c:pt idx="217">
                  <c:v>20.777999999999999</c:v>
                </c:pt>
                <c:pt idx="218">
                  <c:v>20.779</c:v>
                </c:pt>
                <c:pt idx="219">
                  <c:v>20.779</c:v>
                </c:pt>
                <c:pt idx="220">
                  <c:v>20.78</c:v>
                </c:pt>
                <c:pt idx="221">
                  <c:v>20.779</c:v>
                </c:pt>
                <c:pt idx="222">
                  <c:v>20.777000000000001</c:v>
                </c:pt>
                <c:pt idx="223">
                  <c:v>20.774999999999999</c:v>
                </c:pt>
                <c:pt idx="224">
                  <c:v>20.774000000000001</c:v>
                </c:pt>
                <c:pt idx="225">
                  <c:v>20.771999999999998</c:v>
                </c:pt>
                <c:pt idx="226">
                  <c:v>20.77</c:v>
                </c:pt>
                <c:pt idx="227">
                  <c:v>20.768000000000001</c:v>
                </c:pt>
                <c:pt idx="228">
                  <c:v>20.765999999999998</c:v>
                </c:pt>
                <c:pt idx="229">
                  <c:v>20.765999999999998</c:v>
                </c:pt>
                <c:pt idx="230">
                  <c:v>20.765999999999998</c:v>
                </c:pt>
                <c:pt idx="231">
                  <c:v>20.766999999999999</c:v>
                </c:pt>
                <c:pt idx="232">
                  <c:v>20.768000000000001</c:v>
                </c:pt>
                <c:pt idx="233">
                  <c:v>20.768000000000001</c:v>
                </c:pt>
                <c:pt idx="234">
                  <c:v>20.768999999999998</c:v>
                </c:pt>
                <c:pt idx="235">
                  <c:v>20.768999999999998</c:v>
                </c:pt>
                <c:pt idx="236">
                  <c:v>20.77</c:v>
                </c:pt>
                <c:pt idx="237">
                  <c:v>20.768999999999998</c:v>
                </c:pt>
                <c:pt idx="238">
                  <c:v>20.768000000000001</c:v>
                </c:pt>
                <c:pt idx="239">
                  <c:v>20.765999999999998</c:v>
                </c:pt>
                <c:pt idx="240">
                  <c:v>20.763999999999999</c:v>
                </c:pt>
                <c:pt idx="241">
                  <c:v>20.763000000000002</c:v>
                </c:pt>
                <c:pt idx="242">
                  <c:v>20.763999999999999</c:v>
                </c:pt>
                <c:pt idx="243">
                  <c:v>20.765000000000001</c:v>
                </c:pt>
                <c:pt idx="244">
                  <c:v>20.765000000000001</c:v>
                </c:pt>
                <c:pt idx="245">
                  <c:v>20.765000000000001</c:v>
                </c:pt>
                <c:pt idx="246">
                  <c:v>20.763000000000002</c:v>
                </c:pt>
                <c:pt idx="247">
                  <c:v>20.760999999999999</c:v>
                </c:pt>
                <c:pt idx="248">
                  <c:v>20.759</c:v>
                </c:pt>
                <c:pt idx="249">
                  <c:v>20.759</c:v>
                </c:pt>
                <c:pt idx="250">
                  <c:v>20.759</c:v>
                </c:pt>
                <c:pt idx="251">
                  <c:v>20.76</c:v>
                </c:pt>
                <c:pt idx="252">
                  <c:v>20.760999999999999</c:v>
                </c:pt>
                <c:pt idx="253">
                  <c:v>20.76</c:v>
                </c:pt>
                <c:pt idx="254">
                  <c:v>20.757999999999999</c:v>
                </c:pt>
                <c:pt idx="255">
                  <c:v>20.757000000000001</c:v>
                </c:pt>
                <c:pt idx="256">
                  <c:v>20.754999999999999</c:v>
                </c:pt>
                <c:pt idx="257">
                  <c:v>20.754000000000001</c:v>
                </c:pt>
                <c:pt idx="258">
                  <c:v>20.754999999999999</c:v>
                </c:pt>
                <c:pt idx="259">
                  <c:v>20.756</c:v>
                </c:pt>
                <c:pt idx="260">
                  <c:v>20.756</c:v>
                </c:pt>
                <c:pt idx="261">
                  <c:v>20.756</c:v>
                </c:pt>
                <c:pt idx="262">
                  <c:v>20.754000000000001</c:v>
                </c:pt>
                <c:pt idx="263">
                  <c:v>20.751999999999999</c:v>
                </c:pt>
                <c:pt idx="264">
                  <c:v>20.75</c:v>
                </c:pt>
                <c:pt idx="265">
                  <c:v>20.75</c:v>
                </c:pt>
                <c:pt idx="266">
                  <c:v>20.751000000000001</c:v>
                </c:pt>
                <c:pt idx="267">
                  <c:v>20.751000000000001</c:v>
                </c:pt>
                <c:pt idx="268">
                  <c:v>20.751999999999999</c:v>
                </c:pt>
                <c:pt idx="269">
                  <c:v>20.751000000000001</c:v>
                </c:pt>
                <c:pt idx="270">
                  <c:v>20.75</c:v>
                </c:pt>
                <c:pt idx="271">
                  <c:v>20.748000000000001</c:v>
                </c:pt>
                <c:pt idx="272">
                  <c:v>20.745999999999999</c:v>
                </c:pt>
                <c:pt idx="273">
                  <c:v>20.745999999999999</c:v>
                </c:pt>
                <c:pt idx="274">
                  <c:v>20.745999999999999</c:v>
                </c:pt>
                <c:pt idx="275">
                  <c:v>20.747</c:v>
                </c:pt>
                <c:pt idx="276">
                  <c:v>20.748000000000001</c:v>
                </c:pt>
                <c:pt idx="277">
                  <c:v>20.747</c:v>
                </c:pt>
                <c:pt idx="278">
                  <c:v>20.745000000000001</c:v>
                </c:pt>
                <c:pt idx="279">
                  <c:v>20.744</c:v>
                </c:pt>
                <c:pt idx="280">
                  <c:v>20.742000000000001</c:v>
                </c:pt>
                <c:pt idx="281">
                  <c:v>20.742000000000001</c:v>
                </c:pt>
                <c:pt idx="282">
                  <c:v>20.742000000000001</c:v>
                </c:pt>
                <c:pt idx="283">
                  <c:v>20.742999999999999</c:v>
                </c:pt>
                <c:pt idx="284">
                  <c:v>20.744</c:v>
                </c:pt>
                <c:pt idx="285">
                  <c:v>20.742999999999999</c:v>
                </c:pt>
                <c:pt idx="286">
                  <c:v>20.741</c:v>
                </c:pt>
                <c:pt idx="287">
                  <c:v>20.74</c:v>
                </c:pt>
                <c:pt idx="288">
                  <c:v>20.738</c:v>
                </c:pt>
                <c:pt idx="289">
                  <c:v>20.738</c:v>
                </c:pt>
                <c:pt idx="290">
                  <c:v>20.738</c:v>
                </c:pt>
                <c:pt idx="291">
                  <c:v>20.739000000000001</c:v>
                </c:pt>
                <c:pt idx="292">
                  <c:v>20.74</c:v>
                </c:pt>
                <c:pt idx="293">
                  <c:v>20.739000000000001</c:v>
                </c:pt>
                <c:pt idx="294">
                  <c:v>20.736999999999998</c:v>
                </c:pt>
                <c:pt idx="295">
                  <c:v>20.736000000000001</c:v>
                </c:pt>
                <c:pt idx="296">
                  <c:v>20.734000000000002</c:v>
                </c:pt>
                <c:pt idx="297">
                  <c:v>20.734000000000002</c:v>
                </c:pt>
                <c:pt idx="298">
                  <c:v>20.734000000000002</c:v>
                </c:pt>
                <c:pt idx="299">
                  <c:v>20.734999999999999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2B3-2043-BA1D-F5F2BF1987AF}"/>
            </c:ext>
          </c:extLst>
        </c:ser>
        <c:ser>
          <c:idx val="3"/>
          <c:order val="1"/>
          <c:spPr>
            <a:ln w="6350">
              <a:solidFill>
                <a:srgbClr val="FF0000"/>
              </a:solidFill>
            </a:ln>
          </c:spPr>
          <c:marker>
            <c:symbol val="none"/>
          </c:marker>
          <c:yVal>
            <c:numRef>
              <c:f>'basic signal'!$O$7:$O$306</c:f>
              <c:numCache>
                <c:formatCode>0.000000</c:formatCode>
                <c:ptCount val="300"/>
                <c:pt idx="0">
                  <c:v>20.930560697881617</c:v>
                </c:pt>
                <c:pt idx="1">
                  <c:v>20.929153002107466</c:v>
                </c:pt>
                <c:pt idx="2">
                  <c:v>20.925800207496824</c:v>
                </c:pt>
                <c:pt idx="3">
                  <c:v>20.928858003524425</c:v>
                </c:pt>
                <c:pt idx="4">
                  <c:v>20.929260940042919</c:v>
                </c:pt>
                <c:pt idx="5">
                  <c:v>20.926557987670527</c:v>
                </c:pt>
                <c:pt idx="6">
                  <c:v>20.929530930580096</c:v>
                </c:pt>
                <c:pt idx="7">
                  <c:v>20.930264970141501</c:v>
                </c:pt>
                <c:pt idx="8">
                  <c:v>20.92934968527209</c:v>
                </c:pt>
                <c:pt idx="9">
                  <c:v>20.92785220188059</c:v>
                </c:pt>
                <c:pt idx="10">
                  <c:v>20.92787138047925</c:v>
                </c:pt>
                <c:pt idx="11">
                  <c:v>20.932752544653972</c:v>
                </c:pt>
                <c:pt idx="12">
                  <c:v>20.9300471380833</c:v>
                </c:pt>
                <c:pt idx="13">
                  <c:v>20.930291787818451</c:v>
                </c:pt>
                <c:pt idx="14">
                  <c:v>20.930754527480747</c:v>
                </c:pt>
                <c:pt idx="15">
                  <c:v>20.928919178067503</c:v>
                </c:pt>
                <c:pt idx="16">
                  <c:v>20.932093214052259</c:v>
                </c:pt>
                <c:pt idx="17">
                  <c:v>20.926015792448119</c:v>
                </c:pt>
                <c:pt idx="18">
                  <c:v>20.929458710504655</c:v>
                </c:pt>
                <c:pt idx="19">
                  <c:v>20.932543687884198</c:v>
                </c:pt>
                <c:pt idx="20">
                  <c:v>20.929882598156134</c:v>
                </c:pt>
                <c:pt idx="21">
                  <c:v>20.929395801464747</c:v>
                </c:pt>
                <c:pt idx="22">
                  <c:v>20.936371990680261</c:v>
                </c:pt>
                <c:pt idx="23">
                  <c:v>20.927711468412138</c:v>
                </c:pt>
                <c:pt idx="24">
                  <c:v>20.929976845170451</c:v>
                </c:pt>
                <c:pt idx="25">
                  <c:v>20.930670253924294</c:v>
                </c:pt>
                <c:pt idx="26">
                  <c:v>20.928454836916007</c:v>
                </c:pt>
                <c:pt idx="27">
                  <c:v>20.932188052566325</c:v>
                </c:pt>
                <c:pt idx="28">
                  <c:v>20.931854404033114</c:v>
                </c:pt>
                <c:pt idx="29">
                  <c:v>20.928574420236131</c:v>
                </c:pt>
                <c:pt idx="30">
                  <c:v>20.930768408358517</c:v>
                </c:pt>
                <c:pt idx="31">
                  <c:v>20.9336744536857</c:v>
                </c:pt>
                <c:pt idx="32">
                  <c:v>20.9289890828206</c:v>
                </c:pt>
                <c:pt idx="33">
                  <c:v>20.927558827599704</c:v>
                </c:pt>
                <c:pt idx="34">
                  <c:v>20.927290356464429</c:v>
                </c:pt>
                <c:pt idx="35">
                  <c:v>20.928316150322257</c:v>
                </c:pt>
                <c:pt idx="36">
                  <c:v>20.92909400481901</c:v>
                </c:pt>
                <c:pt idx="37">
                  <c:v>20.931250210167587</c:v>
                </c:pt>
                <c:pt idx="38">
                  <c:v>20.930367570582579</c:v>
                </c:pt>
                <c:pt idx="39">
                  <c:v>20.929827750314541</c:v>
                </c:pt>
                <c:pt idx="40">
                  <c:v>20.930221504963193</c:v>
                </c:pt>
                <c:pt idx="41">
                  <c:v>20.93029898210516</c:v>
                </c:pt>
                <c:pt idx="42">
                  <c:v>20.932024331527401</c:v>
                </c:pt>
                <c:pt idx="43">
                  <c:v>20.929575036256892</c:v>
                </c:pt>
                <c:pt idx="44">
                  <c:v>20.932618266670175</c:v>
                </c:pt>
                <c:pt idx="45">
                  <c:v>20.926139984118322</c:v>
                </c:pt>
                <c:pt idx="46">
                  <c:v>20.920958322522107</c:v>
                </c:pt>
                <c:pt idx="47">
                  <c:v>20.924670207384924</c:v>
                </c:pt>
                <c:pt idx="48">
                  <c:v>20.920323490193432</c:v>
                </c:pt>
                <c:pt idx="49">
                  <c:v>20.921588589173705</c:v>
                </c:pt>
                <c:pt idx="50">
                  <c:v>20.919250485981159</c:v>
                </c:pt>
                <c:pt idx="51">
                  <c:v>20.914957746924028</c:v>
                </c:pt>
                <c:pt idx="52">
                  <c:v>20.910889515195283</c:v>
                </c:pt>
                <c:pt idx="53">
                  <c:v>20.909198203693201</c:v>
                </c:pt>
                <c:pt idx="54">
                  <c:v>20.909571045288676</c:v>
                </c:pt>
                <c:pt idx="55">
                  <c:v>20.898317025701989</c:v>
                </c:pt>
                <c:pt idx="56">
                  <c:v>20.905258017410233</c:v>
                </c:pt>
                <c:pt idx="57">
                  <c:v>20.901690854705688</c:v>
                </c:pt>
                <c:pt idx="58">
                  <c:v>20.898984581244211</c:v>
                </c:pt>
                <c:pt idx="59">
                  <c:v>20.894951902815027</c:v>
                </c:pt>
                <c:pt idx="60">
                  <c:v>20.8931307159244</c:v>
                </c:pt>
                <c:pt idx="61">
                  <c:v>20.89539253240784</c:v>
                </c:pt>
                <c:pt idx="62">
                  <c:v>20.888862372158918</c:v>
                </c:pt>
                <c:pt idx="63">
                  <c:v>20.885886392897863</c:v>
                </c:pt>
                <c:pt idx="64">
                  <c:v>20.891452154870525</c:v>
                </c:pt>
                <c:pt idx="65">
                  <c:v>20.883579018994563</c:v>
                </c:pt>
                <c:pt idx="66">
                  <c:v>20.878050394121537</c:v>
                </c:pt>
                <c:pt idx="67">
                  <c:v>20.877594228926746</c:v>
                </c:pt>
                <c:pt idx="68">
                  <c:v>20.872820142901038</c:v>
                </c:pt>
                <c:pt idx="69">
                  <c:v>20.877662997968091</c:v>
                </c:pt>
                <c:pt idx="70">
                  <c:v>20.871898053843019</c:v>
                </c:pt>
                <c:pt idx="71">
                  <c:v>20.873503775998472</c:v>
                </c:pt>
                <c:pt idx="72">
                  <c:v>20.866593756023107</c:v>
                </c:pt>
                <c:pt idx="73">
                  <c:v>20.864866409226149</c:v>
                </c:pt>
                <c:pt idx="74">
                  <c:v>20.864607710581119</c:v>
                </c:pt>
                <c:pt idx="75">
                  <c:v>20.860541473831159</c:v>
                </c:pt>
                <c:pt idx="76">
                  <c:v>20.856939221851459</c:v>
                </c:pt>
                <c:pt idx="77">
                  <c:v>20.857118516844142</c:v>
                </c:pt>
                <c:pt idx="78">
                  <c:v>20.860927680637754</c:v>
                </c:pt>
                <c:pt idx="79">
                  <c:v>20.859001437652257</c:v>
                </c:pt>
                <c:pt idx="80">
                  <c:v>20.860576656156493</c:v>
                </c:pt>
                <c:pt idx="81">
                  <c:v>20.859479743052354</c:v>
                </c:pt>
                <c:pt idx="82">
                  <c:v>20.856962908256818</c:v>
                </c:pt>
                <c:pt idx="83">
                  <c:v>20.862875585533381</c:v>
                </c:pt>
                <c:pt idx="84">
                  <c:v>20.861526821618956</c:v>
                </c:pt>
                <c:pt idx="85">
                  <c:v>20.859499269473265</c:v>
                </c:pt>
                <c:pt idx="86">
                  <c:v>20.859582434735074</c:v>
                </c:pt>
                <c:pt idx="87">
                  <c:v>20.857792557669953</c:v>
                </c:pt>
                <c:pt idx="88">
                  <c:v>20.858789377626387</c:v>
                </c:pt>
                <c:pt idx="89">
                  <c:v>20.859549483248582</c:v>
                </c:pt>
                <c:pt idx="90">
                  <c:v>20.861732445992992</c:v>
                </c:pt>
                <c:pt idx="91">
                  <c:v>20.861781517763131</c:v>
                </c:pt>
                <c:pt idx="92">
                  <c:v>20.858349092304522</c:v>
                </c:pt>
                <c:pt idx="93">
                  <c:v>20.860569041587205</c:v>
                </c:pt>
                <c:pt idx="94">
                  <c:v>20.864520623316771</c:v>
                </c:pt>
                <c:pt idx="95">
                  <c:v>20.863909964702028</c:v>
                </c:pt>
                <c:pt idx="96">
                  <c:v>20.863682267326752</c:v>
                </c:pt>
                <c:pt idx="97">
                  <c:v>20.86410466129777</c:v>
                </c:pt>
                <c:pt idx="98">
                  <c:v>20.860412800498832</c:v>
                </c:pt>
                <c:pt idx="99">
                  <c:v>20.862057256615003</c:v>
                </c:pt>
                <c:pt idx="100">
                  <c:v>20.863881210226609</c:v>
                </c:pt>
                <c:pt idx="101">
                  <c:v>20.861632269597507</c:v>
                </c:pt>
                <c:pt idx="102">
                  <c:v>20.864427359419292</c:v>
                </c:pt>
                <c:pt idx="103">
                  <c:v>20.860166140217164</c:v>
                </c:pt>
                <c:pt idx="104">
                  <c:v>20.863133954916329</c:v>
                </c:pt>
                <c:pt idx="105">
                  <c:v>20.866170676773898</c:v>
                </c:pt>
                <c:pt idx="106">
                  <c:v>20.866247216211445</c:v>
                </c:pt>
                <c:pt idx="107">
                  <c:v>20.864307853254097</c:v>
                </c:pt>
                <c:pt idx="108">
                  <c:v>20.862172284217159</c:v>
                </c:pt>
                <c:pt idx="109">
                  <c:v>20.868309430160959</c:v>
                </c:pt>
                <c:pt idx="110">
                  <c:v>20.862555668265443</c:v>
                </c:pt>
                <c:pt idx="111">
                  <c:v>20.858750036390965</c:v>
                </c:pt>
                <c:pt idx="112">
                  <c:v>20.853727403257761</c:v>
                </c:pt>
                <c:pt idx="113">
                  <c:v>20.855126717284833</c:v>
                </c:pt>
                <c:pt idx="114">
                  <c:v>20.853524378668244</c:v>
                </c:pt>
                <c:pt idx="115">
                  <c:v>20.850387709664023</c:v>
                </c:pt>
                <c:pt idx="116">
                  <c:v>20.848746143332416</c:v>
                </c:pt>
                <c:pt idx="117">
                  <c:v>20.844643037046527</c:v>
                </c:pt>
                <c:pt idx="118">
                  <c:v>20.843541537732211</c:v>
                </c:pt>
                <c:pt idx="119">
                  <c:v>20.844276512237357</c:v>
                </c:pt>
                <c:pt idx="120">
                  <c:v>20.840999577212617</c:v>
                </c:pt>
                <c:pt idx="121">
                  <c:v>20.837907407348705</c:v>
                </c:pt>
                <c:pt idx="122">
                  <c:v>20.837109324270511</c:v>
                </c:pt>
                <c:pt idx="123">
                  <c:v>20.836392366017876</c:v>
                </c:pt>
                <c:pt idx="124">
                  <c:v>20.827922105169552</c:v>
                </c:pt>
                <c:pt idx="125">
                  <c:v>20.831157962118038</c:v>
                </c:pt>
                <c:pt idx="126">
                  <c:v>20.833466159473744</c:v>
                </c:pt>
                <c:pt idx="127">
                  <c:v>20.83467492860364</c:v>
                </c:pt>
                <c:pt idx="128">
                  <c:v>20.829600408310935</c:v>
                </c:pt>
                <c:pt idx="129">
                  <c:v>20.834260606991098</c:v>
                </c:pt>
                <c:pt idx="130">
                  <c:v>20.832188457121433</c:v>
                </c:pt>
                <c:pt idx="131">
                  <c:v>20.836117719139228</c:v>
                </c:pt>
                <c:pt idx="132">
                  <c:v>20.836413303834593</c:v>
                </c:pt>
                <c:pt idx="133">
                  <c:v>20.835088715473361</c:v>
                </c:pt>
                <c:pt idx="134">
                  <c:v>20.833120350398463</c:v>
                </c:pt>
                <c:pt idx="135">
                  <c:v>20.835723904639025</c:v>
                </c:pt>
                <c:pt idx="136">
                  <c:v>20.836110811994537</c:v>
                </c:pt>
                <c:pt idx="137">
                  <c:v>20.833790463962696</c:v>
                </c:pt>
                <c:pt idx="138">
                  <c:v>20.833908948357088</c:v>
                </c:pt>
                <c:pt idx="139">
                  <c:v>20.834449794047984</c:v>
                </c:pt>
                <c:pt idx="140">
                  <c:v>20.834594953355605</c:v>
                </c:pt>
                <c:pt idx="141">
                  <c:v>20.834450877914602</c:v>
                </c:pt>
                <c:pt idx="142">
                  <c:v>20.834426542886067</c:v>
                </c:pt>
                <c:pt idx="143">
                  <c:v>20.834752002055676</c:v>
                </c:pt>
                <c:pt idx="144">
                  <c:v>20.827313247449144</c:v>
                </c:pt>
                <c:pt idx="145">
                  <c:v>20.827360037238403</c:v>
                </c:pt>
                <c:pt idx="146">
                  <c:v>20.826267085424512</c:v>
                </c:pt>
                <c:pt idx="147">
                  <c:v>20.824305239641198</c:v>
                </c:pt>
                <c:pt idx="148">
                  <c:v>20.824922215030028</c:v>
                </c:pt>
                <c:pt idx="149">
                  <c:v>20.820157592626149</c:v>
                </c:pt>
                <c:pt idx="150">
                  <c:v>20.821396655488616</c:v>
                </c:pt>
                <c:pt idx="151">
                  <c:v>20.815544390761286</c:v>
                </c:pt>
                <c:pt idx="152">
                  <c:v>20.813405463897244</c:v>
                </c:pt>
                <c:pt idx="153">
                  <c:v>20.810896544231618</c:v>
                </c:pt>
                <c:pt idx="154">
                  <c:v>20.811794251271643</c:v>
                </c:pt>
                <c:pt idx="155">
                  <c:v>20.810831822437478</c:v>
                </c:pt>
                <c:pt idx="156">
                  <c:v>20.804522294295957</c:v>
                </c:pt>
                <c:pt idx="157">
                  <c:v>20.80953048334819</c:v>
                </c:pt>
                <c:pt idx="158">
                  <c:v>20.80241372237623</c:v>
                </c:pt>
                <c:pt idx="159">
                  <c:v>20.806802687605266</c:v>
                </c:pt>
                <c:pt idx="160">
                  <c:v>20.806226639720265</c:v>
                </c:pt>
                <c:pt idx="161">
                  <c:v>20.804563796534705</c:v>
                </c:pt>
                <c:pt idx="162">
                  <c:v>20.807026552912308</c:v>
                </c:pt>
                <c:pt idx="163">
                  <c:v>20.80910357077828</c:v>
                </c:pt>
                <c:pt idx="164">
                  <c:v>20.805888285878996</c:v>
                </c:pt>
                <c:pt idx="165">
                  <c:v>20.80662140363297</c:v>
                </c:pt>
                <c:pt idx="166">
                  <c:v>20.810207254677451</c:v>
                </c:pt>
                <c:pt idx="167">
                  <c:v>20.810570139729169</c:v>
                </c:pt>
                <c:pt idx="168">
                  <c:v>20.807935693952224</c:v>
                </c:pt>
                <c:pt idx="169">
                  <c:v>20.812459816853025</c:v>
                </c:pt>
                <c:pt idx="170">
                  <c:v>20.815489493988064</c:v>
                </c:pt>
                <c:pt idx="171">
                  <c:v>20.811575916557803</c:v>
                </c:pt>
                <c:pt idx="172">
                  <c:v>20.812995432316562</c:v>
                </c:pt>
                <c:pt idx="173">
                  <c:v>20.808759084467965</c:v>
                </c:pt>
                <c:pt idx="174">
                  <c:v>20.808810946239724</c:v>
                </c:pt>
                <c:pt idx="175">
                  <c:v>20.805258234096261</c:v>
                </c:pt>
                <c:pt idx="176">
                  <c:v>20.809012842803742</c:v>
                </c:pt>
                <c:pt idx="177">
                  <c:v>20.805129559860788</c:v>
                </c:pt>
                <c:pt idx="178">
                  <c:v>20.802740870529011</c:v>
                </c:pt>
                <c:pt idx="179">
                  <c:v>20.799879905813324</c:v>
                </c:pt>
                <c:pt idx="180">
                  <c:v>20.798829060451318</c:v>
                </c:pt>
                <c:pt idx="181">
                  <c:v>20.79798517620036</c:v>
                </c:pt>
                <c:pt idx="182">
                  <c:v>20.799472528973308</c:v>
                </c:pt>
                <c:pt idx="183">
                  <c:v>20.797291049174511</c:v>
                </c:pt>
                <c:pt idx="184">
                  <c:v>20.799537814515521</c:v>
                </c:pt>
                <c:pt idx="185">
                  <c:v>20.80044064433098</c:v>
                </c:pt>
                <c:pt idx="186">
                  <c:v>20.798362889189889</c:v>
                </c:pt>
                <c:pt idx="187">
                  <c:v>20.796088525654529</c:v>
                </c:pt>
                <c:pt idx="188">
                  <c:v>20.801859434899463</c:v>
                </c:pt>
                <c:pt idx="189">
                  <c:v>20.801668716832292</c:v>
                </c:pt>
                <c:pt idx="190">
                  <c:v>20.796196250356385</c:v>
                </c:pt>
                <c:pt idx="191">
                  <c:v>20.796012924225085</c:v>
                </c:pt>
                <c:pt idx="192">
                  <c:v>20.792382289034553</c:v>
                </c:pt>
                <c:pt idx="193">
                  <c:v>20.794336387417815</c:v>
                </c:pt>
                <c:pt idx="194">
                  <c:v>20.791203223109896</c:v>
                </c:pt>
                <c:pt idx="195">
                  <c:v>20.784340101207569</c:v>
                </c:pt>
                <c:pt idx="196">
                  <c:v>20.786720619666703</c:v>
                </c:pt>
                <c:pt idx="197">
                  <c:v>20.786038846806612</c:v>
                </c:pt>
                <c:pt idx="198">
                  <c:v>20.788721634036921</c:v>
                </c:pt>
                <c:pt idx="199">
                  <c:v>20.786382983230531</c:v>
                </c:pt>
                <c:pt idx="200">
                  <c:v>20.785776931672814</c:v>
                </c:pt>
                <c:pt idx="201">
                  <c:v>20.791636506801495</c:v>
                </c:pt>
                <c:pt idx="202">
                  <c:v>20.792119332324834</c:v>
                </c:pt>
                <c:pt idx="203">
                  <c:v>20.786737413950537</c:v>
                </c:pt>
                <c:pt idx="204">
                  <c:v>20.788312553054201</c:v>
                </c:pt>
                <c:pt idx="205">
                  <c:v>20.789051999598296</c:v>
                </c:pt>
                <c:pt idx="206">
                  <c:v>20.788375616264641</c:v>
                </c:pt>
                <c:pt idx="207">
                  <c:v>20.788363579288109</c:v>
                </c:pt>
                <c:pt idx="208">
                  <c:v>20.78121393394564</c:v>
                </c:pt>
                <c:pt idx="209">
                  <c:v>20.781680643443039</c:v>
                </c:pt>
                <c:pt idx="210">
                  <c:v>20.781260246529932</c:v>
                </c:pt>
                <c:pt idx="211">
                  <c:v>20.778806629116612</c:v>
                </c:pt>
                <c:pt idx="212">
                  <c:v>20.775649796819486</c:v>
                </c:pt>
                <c:pt idx="213">
                  <c:v>20.772679582827283</c:v>
                </c:pt>
                <c:pt idx="214">
                  <c:v>20.775782884826441</c:v>
                </c:pt>
                <c:pt idx="215">
                  <c:v>20.776987484557722</c:v>
                </c:pt>
                <c:pt idx="216">
                  <c:v>20.775930226758668</c:v>
                </c:pt>
                <c:pt idx="217">
                  <c:v>20.781223831128187</c:v>
                </c:pt>
                <c:pt idx="218">
                  <c:v>20.779836763462107</c:v>
                </c:pt>
                <c:pt idx="219">
                  <c:v>20.776345590965715</c:v>
                </c:pt>
                <c:pt idx="220">
                  <c:v>20.77942094527517</c:v>
                </c:pt>
                <c:pt idx="221">
                  <c:v>20.778397677034846</c:v>
                </c:pt>
                <c:pt idx="222">
                  <c:v>20.773456691704915</c:v>
                </c:pt>
                <c:pt idx="223">
                  <c:v>20.778285688063164</c:v>
                </c:pt>
                <c:pt idx="224">
                  <c:v>20.771703966494091</c:v>
                </c:pt>
                <c:pt idx="225">
                  <c:v>20.768549962246396</c:v>
                </c:pt>
                <c:pt idx="226">
                  <c:v>20.771202464643707</c:v>
                </c:pt>
                <c:pt idx="227">
                  <c:v>20.771693086226609</c:v>
                </c:pt>
                <c:pt idx="228">
                  <c:v>20.76284210992609</c:v>
                </c:pt>
                <c:pt idx="229">
                  <c:v>20.771300263304088</c:v>
                </c:pt>
                <c:pt idx="230">
                  <c:v>20.765239160703093</c:v>
                </c:pt>
                <c:pt idx="231">
                  <c:v>20.765210660019541</c:v>
                </c:pt>
                <c:pt idx="232">
                  <c:v>20.76904722701147</c:v>
                </c:pt>
                <c:pt idx="233">
                  <c:v>20.767148177162419</c:v>
                </c:pt>
                <c:pt idx="234">
                  <c:v>20.76844603002894</c:v>
                </c:pt>
                <c:pt idx="235">
                  <c:v>20.765677989386504</c:v>
                </c:pt>
                <c:pt idx="236">
                  <c:v>20.769311942858874</c:v>
                </c:pt>
                <c:pt idx="237">
                  <c:v>20.766393700336408</c:v>
                </c:pt>
                <c:pt idx="238">
                  <c:v>20.768639992075023</c:v>
                </c:pt>
                <c:pt idx="239">
                  <c:v>20.767933019627797</c:v>
                </c:pt>
                <c:pt idx="240">
                  <c:v>20.764994881206324</c:v>
                </c:pt>
                <c:pt idx="241">
                  <c:v>20.762960901554919</c:v>
                </c:pt>
                <c:pt idx="242">
                  <c:v>20.762124194260664</c:v>
                </c:pt>
                <c:pt idx="243">
                  <c:v>20.764330725523244</c:v>
                </c:pt>
                <c:pt idx="244">
                  <c:v>20.762316684479504</c:v>
                </c:pt>
                <c:pt idx="245">
                  <c:v>20.769130531721892</c:v>
                </c:pt>
                <c:pt idx="246">
                  <c:v>20.759911297281143</c:v>
                </c:pt>
                <c:pt idx="247">
                  <c:v>20.761242579961102</c:v>
                </c:pt>
                <c:pt idx="248">
                  <c:v>20.757440582860706</c:v>
                </c:pt>
                <c:pt idx="249">
                  <c:v>20.754180534510649</c:v>
                </c:pt>
                <c:pt idx="250">
                  <c:v>20.76104397731179</c:v>
                </c:pt>
                <c:pt idx="251">
                  <c:v>20.757537593040347</c:v>
                </c:pt>
                <c:pt idx="252">
                  <c:v>20.758854433086242</c:v>
                </c:pt>
                <c:pt idx="253">
                  <c:v>20.758329174213735</c:v>
                </c:pt>
                <c:pt idx="254">
                  <c:v>20.760742121074692</c:v>
                </c:pt>
                <c:pt idx="255">
                  <c:v>20.754868647536451</c:v>
                </c:pt>
                <c:pt idx="256">
                  <c:v>20.754804150522688</c:v>
                </c:pt>
                <c:pt idx="257">
                  <c:v>20.754288371798001</c:v>
                </c:pt>
                <c:pt idx="258">
                  <c:v>20.75663962987208</c:v>
                </c:pt>
                <c:pt idx="259">
                  <c:v>20.757489553081722</c:v>
                </c:pt>
                <c:pt idx="260">
                  <c:v>20.755116747599299</c:v>
                </c:pt>
                <c:pt idx="261">
                  <c:v>20.755757102292968</c:v>
                </c:pt>
                <c:pt idx="262">
                  <c:v>20.756568372933145</c:v>
                </c:pt>
                <c:pt idx="263">
                  <c:v>20.753271887290648</c:v>
                </c:pt>
                <c:pt idx="264">
                  <c:v>20.749892482577906</c:v>
                </c:pt>
                <c:pt idx="265">
                  <c:v>20.748561037030498</c:v>
                </c:pt>
                <c:pt idx="266">
                  <c:v>20.751835645052271</c:v>
                </c:pt>
                <c:pt idx="267">
                  <c:v>20.751345775010314</c:v>
                </c:pt>
                <c:pt idx="268">
                  <c:v>20.751227172643784</c:v>
                </c:pt>
                <c:pt idx="269">
                  <c:v>20.749059305996017</c:v>
                </c:pt>
                <c:pt idx="270">
                  <c:v>20.750420787649482</c:v>
                </c:pt>
                <c:pt idx="271">
                  <c:v>20.746281473477783</c:v>
                </c:pt>
                <c:pt idx="272">
                  <c:v>20.749731267162339</c:v>
                </c:pt>
                <c:pt idx="273">
                  <c:v>20.746812413913094</c:v>
                </c:pt>
                <c:pt idx="274">
                  <c:v>20.742965122517656</c:v>
                </c:pt>
                <c:pt idx="275">
                  <c:v>20.746480884192462</c:v>
                </c:pt>
                <c:pt idx="276">
                  <c:v>20.748774590777547</c:v>
                </c:pt>
                <c:pt idx="277">
                  <c:v>20.748716678314306</c:v>
                </c:pt>
                <c:pt idx="278">
                  <c:v>20.745749168825299</c:v>
                </c:pt>
                <c:pt idx="279">
                  <c:v>20.745967421641396</c:v>
                </c:pt>
                <c:pt idx="280">
                  <c:v>20.740383555853128</c:v>
                </c:pt>
                <c:pt idx="281">
                  <c:v>20.74320295245008</c:v>
                </c:pt>
                <c:pt idx="282">
                  <c:v>20.74099115570451</c:v>
                </c:pt>
                <c:pt idx="283">
                  <c:v>20.744318054854446</c:v>
                </c:pt>
                <c:pt idx="284">
                  <c:v>20.743988509692045</c:v>
                </c:pt>
                <c:pt idx="285">
                  <c:v>20.7456450031736</c:v>
                </c:pt>
                <c:pt idx="286">
                  <c:v>20.741079336669006</c:v>
                </c:pt>
                <c:pt idx="287">
                  <c:v>20.739209154346927</c:v>
                </c:pt>
                <c:pt idx="288">
                  <c:v>20.736739497702722</c:v>
                </c:pt>
                <c:pt idx="289">
                  <c:v>20.739601787541542</c:v>
                </c:pt>
                <c:pt idx="290">
                  <c:v>20.739033185055433</c:v>
                </c:pt>
                <c:pt idx="291">
                  <c:v>20.735500429569214</c:v>
                </c:pt>
                <c:pt idx="292">
                  <c:v>20.740720853981895</c:v>
                </c:pt>
                <c:pt idx="293">
                  <c:v>20.742742919883121</c:v>
                </c:pt>
                <c:pt idx="294">
                  <c:v>20.735311697414794</c:v>
                </c:pt>
                <c:pt idx="295">
                  <c:v>20.737245985148618</c:v>
                </c:pt>
                <c:pt idx="296">
                  <c:v>20.736759485659434</c:v>
                </c:pt>
                <c:pt idx="297">
                  <c:v>20.734979532845653</c:v>
                </c:pt>
                <c:pt idx="298">
                  <c:v>20.735441214129565</c:v>
                </c:pt>
                <c:pt idx="299">
                  <c:v>20.734418805794551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2B3-2043-BA1D-F5F2BF1987AF}"/>
            </c:ext>
          </c:extLst>
        </c:ser>
        <c:ser>
          <c:idx val="0"/>
          <c:order val="2"/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'basic signal'!$A$7:$A$306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'basic signal'!$B$7:$B$306</c:f>
              <c:numCache>
                <c:formatCode>0.000000</c:formatCode>
                <c:ptCount val="300"/>
                <c:pt idx="0">
                  <c:v>20.93</c:v>
                </c:pt>
                <c:pt idx="1">
                  <c:v>20.93</c:v>
                </c:pt>
                <c:pt idx="2">
                  <c:v>20.93</c:v>
                </c:pt>
                <c:pt idx="3">
                  <c:v>20.93</c:v>
                </c:pt>
                <c:pt idx="4">
                  <c:v>20.93</c:v>
                </c:pt>
                <c:pt idx="5">
                  <c:v>20.93</c:v>
                </c:pt>
                <c:pt idx="6">
                  <c:v>20.93</c:v>
                </c:pt>
                <c:pt idx="7">
                  <c:v>20.93</c:v>
                </c:pt>
                <c:pt idx="8">
                  <c:v>20.93</c:v>
                </c:pt>
                <c:pt idx="9">
                  <c:v>20.93</c:v>
                </c:pt>
                <c:pt idx="10">
                  <c:v>20.93</c:v>
                </c:pt>
                <c:pt idx="11">
                  <c:v>20.93</c:v>
                </c:pt>
                <c:pt idx="12">
                  <c:v>20.93</c:v>
                </c:pt>
                <c:pt idx="13">
                  <c:v>20.93</c:v>
                </c:pt>
                <c:pt idx="14">
                  <c:v>20.93</c:v>
                </c:pt>
                <c:pt idx="15">
                  <c:v>20.93</c:v>
                </c:pt>
                <c:pt idx="16">
                  <c:v>20.93</c:v>
                </c:pt>
                <c:pt idx="17">
                  <c:v>20.93</c:v>
                </c:pt>
                <c:pt idx="18">
                  <c:v>20.93</c:v>
                </c:pt>
                <c:pt idx="19">
                  <c:v>20.93</c:v>
                </c:pt>
                <c:pt idx="20">
                  <c:v>20.93</c:v>
                </c:pt>
                <c:pt idx="21">
                  <c:v>20.93</c:v>
                </c:pt>
                <c:pt idx="22">
                  <c:v>20.93</c:v>
                </c:pt>
                <c:pt idx="23">
                  <c:v>20.93</c:v>
                </c:pt>
                <c:pt idx="24">
                  <c:v>20.93</c:v>
                </c:pt>
                <c:pt idx="25">
                  <c:v>20.93</c:v>
                </c:pt>
                <c:pt idx="26">
                  <c:v>20.93</c:v>
                </c:pt>
                <c:pt idx="27">
                  <c:v>20.93</c:v>
                </c:pt>
                <c:pt idx="28">
                  <c:v>20.93</c:v>
                </c:pt>
                <c:pt idx="29">
                  <c:v>20.93</c:v>
                </c:pt>
                <c:pt idx="30">
                  <c:v>20.93</c:v>
                </c:pt>
                <c:pt idx="31">
                  <c:v>20.93</c:v>
                </c:pt>
                <c:pt idx="32">
                  <c:v>20.93</c:v>
                </c:pt>
                <c:pt idx="33">
                  <c:v>20.93</c:v>
                </c:pt>
                <c:pt idx="34">
                  <c:v>20.93</c:v>
                </c:pt>
                <c:pt idx="35">
                  <c:v>20.93</c:v>
                </c:pt>
                <c:pt idx="36">
                  <c:v>20.93</c:v>
                </c:pt>
                <c:pt idx="37">
                  <c:v>20.93</c:v>
                </c:pt>
                <c:pt idx="38">
                  <c:v>20.93</c:v>
                </c:pt>
                <c:pt idx="39">
                  <c:v>20.93</c:v>
                </c:pt>
                <c:pt idx="40">
                  <c:v>20.93</c:v>
                </c:pt>
                <c:pt idx="41">
                  <c:v>20.93</c:v>
                </c:pt>
                <c:pt idx="42">
                  <c:v>20.93</c:v>
                </c:pt>
                <c:pt idx="43">
                  <c:v>20.93</c:v>
                </c:pt>
                <c:pt idx="44">
                  <c:v>20.93</c:v>
                </c:pt>
                <c:pt idx="45">
                  <c:v>20.928999999999998</c:v>
                </c:pt>
                <c:pt idx="46">
                  <c:v>20.925999999999998</c:v>
                </c:pt>
                <c:pt idx="47">
                  <c:v>20.923999999999999</c:v>
                </c:pt>
                <c:pt idx="48">
                  <c:v>20.922000000000001</c:v>
                </c:pt>
                <c:pt idx="49">
                  <c:v>20.919</c:v>
                </c:pt>
                <c:pt idx="50">
                  <c:v>20.917000000000002</c:v>
                </c:pt>
                <c:pt idx="51">
                  <c:v>20.914999999999999</c:v>
                </c:pt>
                <c:pt idx="52">
                  <c:v>20.911999999999999</c:v>
                </c:pt>
                <c:pt idx="53">
                  <c:v>20.91</c:v>
                </c:pt>
                <c:pt idx="54">
                  <c:v>20.908000000000001</c:v>
                </c:pt>
                <c:pt idx="55">
                  <c:v>20.905000000000001</c:v>
                </c:pt>
                <c:pt idx="56">
                  <c:v>20.902999999999999</c:v>
                </c:pt>
                <c:pt idx="57">
                  <c:v>20.901</c:v>
                </c:pt>
                <c:pt idx="58">
                  <c:v>20.898</c:v>
                </c:pt>
                <c:pt idx="59">
                  <c:v>20.896000000000001</c:v>
                </c:pt>
                <c:pt idx="60">
                  <c:v>20.893999999999998</c:v>
                </c:pt>
                <c:pt idx="61">
                  <c:v>20.891999999999999</c:v>
                </c:pt>
                <c:pt idx="62">
                  <c:v>20.888999999999999</c:v>
                </c:pt>
                <c:pt idx="63">
                  <c:v>20.887</c:v>
                </c:pt>
                <c:pt idx="64">
                  <c:v>20.885000000000002</c:v>
                </c:pt>
                <c:pt idx="65">
                  <c:v>20.882999999999999</c:v>
                </c:pt>
                <c:pt idx="66">
                  <c:v>20.88</c:v>
                </c:pt>
                <c:pt idx="67">
                  <c:v>20.878</c:v>
                </c:pt>
                <c:pt idx="68">
                  <c:v>20.876000000000001</c:v>
                </c:pt>
                <c:pt idx="69">
                  <c:v>20.873999999999999</c:v>
                </c:pt>
                <c:pt idx="70">
                  <c:v>20.870999999999999</c:v>
                </c:pt>
                <c:pt idx="71">
                  <c:v>20.869</c:v>
                </c:pt>
                <c:pt idx="72">
                  <c:v>20.867000000000001</c:v>
                </c:pt>
                <c:pt idx="73">
                  <c:v>20.864999999999998</c:v>
                </c:pt>
                <c:pt idx="74">
                  <c:v>20.863</c:v>
                </c:pt>
                <c:pt idx="75">
                  <c:v>20.861000000000001</c:v>
                </c:pt>
                <c:pt idx="76">
                  <c:v>20.858000000000001</c:v>
                </c:pt>
                <c:pt idx="77">
                  <c:v>20.858000000000001</c:v>
                </c:pt>
                <c:pt idx="78">
                  <c:v>20.858000000000001</c:v>
                </c:pt>
                <c:pt idx="79">
                  <c:v>20.858000000000001</c:v>
                </c:pt>
                <c:pt idx="80">
                  <c:v>20.858000000000001</c:v>
                </c:pt>
                <c:pt idx="81">
                  <c:v>20.859000000000002</c:v>
                </c:pt>
                <c:pt idx="82">
                  <c:v>20.859000000000002</c:v>
                </c:pt>
                <c:pt idx="83">
                  <c:v>20.859000000000002</c:v>
                </c:pt>
                <c:pt idx="84">
                  <c:v>20.859000000000002</c:v>
                </c:pt>
                <c:pt idx="85">
                  <c:v>20.86</c:v>
                </c:pt>
                <c:pt idx="86">
                  <c:v>20.86</c:v>
                </c:pt>
                <c:pt idx="87">
                  <c:v>20.86</c:v>
                </c:pt>
                <c:pt idx="88">
                  <c:v>20.86</c:v>
                </c:pt>
                <c:pt idx="89">
                  <c:v>20.861000000000001</c:v>
                </c:pt>
                <c:pt idx="90">
                  <c:v>20.861000000000001</c:v>
                </c:pt>
                <c:pt idx="91">
                  <c:v>20.861000000000001</c:v>
                </c:pt>
                <c:pt idx="92">
                  <c:v>20.861999999999998</c:v>
                </c:pt>
                <c:pt idx="93">
                  <c:v>20.861999999999998</c:v>
                </c:pt>
                <c:pt idx="94">
                  <c:v>20.861999999999998</c:v>
                </c:pt>
                <c:pt idx="95">
                  <c:v>20.861999999999998</c:v>
                </c:pt>
                <c:pt idx="96">
                  <c:v>20.863</c:v>
                </c:pt>
                <c:pt idx="97">
                  <c:v>20.863</c:v>
                </c:pt>
                <c:pt idx="98">
                  <c:v>20.863</c:v>
                </c:pt>
                <c:pt idx="99">
                  <c:v>20.863</c:v>
                </c:pt>
                <c:pt idx="100">
                  <c:v>20.864000000000001</c:v>
                </c:pt>
                <c:pt idx="101">
                  <c:v>20.864000000000001</c:v>
                </c:pt>
                <c:pt idx="102">
                  <c:v>20.864000000000001</c:v>
                </c:pt>
                <c:pt idx="103">
                  <c:v>20.864000000000001</c:v>
                </c:pt>
                <c:pt idx="104">
                  <c:v>20.864999999999998</c:v>
                </c:pt>
                <c:pt idx="105">
                  <c:v>20.864999999999998</c:v>
                </c:pt>
                <c:pt idx="106">
                  <c:v>20.864999999999998</c:v>
                </c:pt>
                <c:pt idx="107">
                  <c:v>20.864999999999998</c:v>
                </c:pt>
                <c:pt idx="108">
                  <c:v>20.864999999999998</c:v>
                </c:pt>
                <c:pt idx="109">
                  <c:v>20.864999999999998</c:v>
                </c:pt>
                <c:pt idx="110">
                  <c:v>20.861999999999998</c:v>
                </c:pt>
                <c:pt idx="111">
                  <c:v>20.86</c:v>
                </c:pt>
                <c:pt idx="112">
                  <c:v>20.858000000000001</c:v>
                </c:pt>
                <c:pt idx="113">
                  <c:v>20.856000000000002</c:v>
                </c:pt>
                <c:pt idx="114">
                  <c:v>20.853999999999999</c:v>
                </c:pt>
                <c:pt idx="115">
                  <c:v>20.852</c:v>
                </c:pt>
                <c:pt idx="116">
                  <c:v>20.85</c:v>
                </c:pt>
                <c:pt idx="117">
                  <c:v>20.847000000000001</c:v>
                </c:pt>
                <c:pt idx="118">
                  <c:v>20.844999999999999</c:v>
                </c:pt>
                <c:pt idx="119">
                  <c:v>20.843</c:v>
                </c:pt>
                <c:pt idx="120">
                  <c:v>20.841000000000001</c:v>
                </c:pt>
                <c:pt idx="121">
                  <c:v>20.838999999999999</c:v>
                </c:pt>
                <c:pt idx="122">
                  <c:v>20.837</c:v>
                </c:pt>
                <c:pt idx="123">
                  <c:v>20.835000000000001</c:v>
                </c:pt>
                <c:pt idx="124">
                  <c:v>20.832999999999998</c:v>
                </c:pt>
                <c:pt idx="125">
                  <c:v>20.832000000000001</c:v>
                </c:pt>
                <c:pt idx="126">
                  <c:v>20.832999999999998</c:v>
                </c:pt>
                <c:pt idx="127">
                  <c:v>20.832999999999998</c:v>
                </c:pt>
                <c:pt idx="128">
                  <c:v>20.832999999999998</c:v>
                </c:pt>
                <c:pt idx="129">
                  <c:v>20.834</c:v>
                </c:pt>
                <c:pt idx="130">
                  <c:v>20.834</c:v>
                </c:pt>
                <c:pt idx="131">
                  <c:v>20.834</c:v>
                </c:pt>
                <c:pt idx="132">
                  <c:v>20.835000000000001</c:v>
                </c:pt>
                <c:pt idx="133">
                  <c:v>20.835000000000001</c:v>
                </c:pt>
                <c:pt idx="134">
                  <c:v>20.835000000000001</c:v>
                </c:pt>
                <c:pt idx="135">
                  <c:v>20.835999999999999</c:v>
                </c:pt>
                <c:pt idx="136">
                  <c:v>20.835999999999999</c:v>
                </c:pt>
                <c:pt idx="137">
                  <c:v>20.835999999999999</c:v>
                </c:pt>
                <c:pt idx="138">
                  <c:v>20.837</c:v>
                </c:pt>
                <c:pt idx="139">
                  <c:v>20.837</c:v>
                </c:pt>
                <c:pt idx="140">
                  <c:v>20.837</c:v>
                </c:pt>
                <c:pt idx="141">
                  <c:v>20.837</c:v>
                </c:pt>
                <c:pt idx="142">
                  <c:v>20.835000000000001</c:v>
                </c:pt>
                <c:pt idx="143">
                  <c:v>20.832999999999998</c:v>
                </c:pt>
                <c:pt idx="144">
                  <c:v>20.83</c:v>
                </c:pt>
                <c:pt idx="145">
                  <c:v>20.827999999999999</c:v>
                </c:pt>
                <c:pt idx="146">
                  <c:v>20.826000000000001</c:v>
                </c:pt>
                <c:pt idx="147">
                  <c:v>20.824000000000002</c:v>
                </c:pt>
                <c:pt idx="148">
                  <c:v>20.821999999999999</c:v>
                </c:pt>
                <c:pt idx="149">
                  <c:v>20.82</c:v>
                </c:pt>
                <c:pt idx="150">
                  <c:v>20.818000000000001</c:v>
                </c:pt>
                <c:pt idx="151">
                  <c:v>20.815999999999999</c:v>
                </c:pt>
                <c:pt idx="152">
                  <c:v>20.814</c:v>
                </c:pt>
                <c:pt idx="153">
                  <c:v>20.812000000000001</c:v>
                </c:pt>
                <c:pt idx="154">
                  <c:v>20.81</c:v>
                </c:pt>
                <c:pt idx="155">
                  <c:v>20.809000000000001</c:v>
                </c:pt>
                <c:pt idx="156">
                  <c:v>20.806999999999999</c:v>
                </c:pt>
                <c:pt idx="157">
                  <c:v>20.806000000000001</c:v>
                </c:pt>
                <c:pt idx="158">
                  <c:v>20.806000000000001</c:v>
                </c:pt>
                <c:pt idx="159">
                  <c:v>20.806999999999999</c:v>
                </c:pt>
                <c:pt idx="160">
                  <c:v>20.806999999999999</c:v>
                </c:pt>
                <c:pt idx="161">
                  <c:v>20.808</c:v>
                </c:pt>
                <c:pt idx="162">
                  <c:v>20.808</c:v>
                </c:pt>
                <c:pt idx="163">
                  <c:v>20.809000000000001</c:v>
                </c:pt>
                <c:pt idx="164">
                  <c:v>20.809000000000001</c:v>
                </c:pt>
                <c:pt idx="165">
                  <c:v>20.809000000000001</c:v>
                </c:pt>
                <c:pt idx="166">
                  <c:v>20.81</c:v>
                </c:pt>
                <c:pt idx="167">
                  <c:v>20.81</c:v>
                </c:pt>
                <c:pt idx="168">
                  <c:v>20.811</c:v>
                </c:pt>
                <c:pt idx="169">
                  <c:v>20.811</c:v>
                </c:pt>
                <c:pt idx="170">
                  <c:v>20.812000000000001</c:v>
                </c:pt>
                <c:pt idx="171">
                  <c:v>20.812000000000001</c:v>
                </c:pt>
                <c:pt idx="172">
                  <c:v>20.812999999999999</c:v>
                </c:pt>
                <c:pt idx="173">
                  <c:v>20.812000000000001</c:v>
                </c:pt>
                <c:pt idx="174">
                  <c:v>20.81</c:v>
                </c:pt>
                <c:pt idx="175">
                  <c:v>20.808</c:v>
                </c:pt>
                <c:pt idx="176">
                  <c:v>20.806000000000001</c:v>
                </c:pt>
                <c:pt idx="177">
                  <c:v>20.803999999999998</c:v>
                </c:pt>
                <c:pt idx="178">
                  <c:v>20.802</c:v>
                </c:pt>
                <c:pt idx="179">
                  <c:v>20.8</c:v>
                </c:pt>
                <c:pt idx="180">
                  <c:v>20.797999999999998</c:v>
                </c:pt>
                <c:pt idx="181">
                  <c:v>20.797999999999998</c:v>
                </c:pt>
                <c:pt idx="182">
                  <c:v>20.797999999999998</c:v>
                </c:pt>
                <c:pt idx="183">
                  <c:v>20.798999999999999</c:v>
                </c:pt>
                <c:pt idx="184">
                  <c:v>20.798999999999999</c:v>
                </c:pt>
                <c:pt idx="185">
                  <c:v>20.8</c:v>
                </c:pt>
                <c:pt idx="186">
                  <c:v>20.8</c:v>
                </c:pt>
                <c:pt idx="187">
                  <c:v>20.8</c:v>
                </c:pt>
                <c:pt idx="188">
                  <c:v>20.800999999999998</c:v>
                </c:pt>
                <c:pt idx="189">
                  <c:v>20.8</c:v>
                </c:pt>
                <c:pt idx="190">
                  <c:v>20.797999999999998</c:v>
                </c:pt>
                <c:pt idx="191">
                  <c:v>20.795999999999999</c:v>
                </c:pt>
                <c:pt idx="192">
                  <c:v>20.795000000000002</c:v>
                </c:pt>
                <c:pt idx="193">
                  <c:v>20.792999999999999</c:v>
                </c:pt>
                <c:pt idx="194">
                  <c:v>20.791</c:v>
                </c:pt>
                <c:pt idx="195">
                  <c:v>20.789000000000001</c:v>
                </c:pt>
                <c:pt idx="196">
                  <c:v>20.786999999999999</c:v>
                </c:pt>
                <c:pt idx="197">
                  <c:v>20.786000000000001</c:v>
                </c:pt>
                <c:pt idx="198">
                  <c:v>20.786999999999999</c:v>
                </c:pt>
                <c:pt idx="199">
                  <c:v>20.786999999999999</c:v>
                </c:pt>
                <c:pt idx="200">
                  <c:v>20.788</c:v>
                </c:pt>
                <c:pt idx="201">
                  <c:v>20.788</c:v>
                </c:pt>
                <c:pt idx="202">
                  <c:v>20.789000000000001</c:v>
                </c:pt>
                <c:pt idx="203">
                  <c:v>20.789000000000001</c:v>
                </c:pt>
                <c:pt idx="204">
                  <c:v>20.79</c:v>
                </c:pt>
                <c:pt idx="205">
                  <c:v>20.789000000000001</c:v>
                </c:pt>
                <c:pt idx="206">
                  <c:v>20.786999999999999</c:v>
                </c:pt>
                <c:pt idx="207">
                  <c:v>20.786000000000001</c:v>
                </c:pt>
                <c:pt idx="208">
                  <c:v>20.783999999999999</c:v>
                </c:pt>
                <c:pt idx="209">
                  <c:v>20.782</c:v>
                </c:pt>
                <c:pt idx="210">
                  <c:v>20.78</c:v>
                </c:pt>
                <c:pt idx="211">
                  <c:v>20.777999999999999</c:v>
                </c:pt>
                <c:pt idx="212">
                  <c:v>20.776</c:v>
                </c:pt>
                <c:pt idx="213">
                  <c:v>20.776</c:v>
                </c:pt>
                <c:pt idx="214">
                  <c:v>20.776</c:v>
                </c:pt>
                <c:pt idx="215">
                  <c:v>20.777000000000001</c:v>
                </c:pt>
                <c:pt idx="216">
                  <c:v>20.777000000000001</c:v>
                </c:pt>
                <c:pt idx="217">
                  <c:v>20.777999999999999</c:v>
                </c:pt>
                <c:pt idx="218">
                  <c:v>20.779</c:v>
                </c:pt>
                <c:pt idx="219">
                  <c:v>20.779</c:v>
                </c:pt>
                <c:pt idx="220">
                  <c:v>20.78</c:v>
                </c:pt>
                <c:pt idx="221">
                  <c:v>20.779</c:v>
                </c:pt>
                <c:pt idx="222">
                  <c:v>20.777000000000001</c:v>
                </c:pt>
                <c:pt idx="223">
                  <c:v>20.774999999999999</c:v>
                </c:pt>
                <c:pt idx="224">
                  <c:v>20.774000000000001</c:v>
                </c:pt>
                <c:pt idx="225">
                  <c:v>20.771999999999998</c:v>
                </c:pt>
                <c:pt idx="226">
                  <c:v>20.77</c:v>
                </c:pt>
                <c:pt idx="227">
                  <c:v>20.768000000000001</c:v>
                </c:pt>
                <c:pt idx="228">
                  <c:v>20.765999999999998</c:v>
                </c:pt>
                <c:pt idx="229">
                  <c:v>20.765999999999998</c:v>
                </c:pt>
                <c:pt idx="230">
                  <c:v>20.765999999999998</c:v>
                </c:pt>
                <c:pt idx="231">
                  <c:v>20.766999999999999</c:v>
                </c:pt>
                <c:pt idx="232">
                  <c:v>20.768000000000001</c:v>
                </c:pt>
                <c:pt idx="233">
                  <c:v>20.768000000000001</c:v>
                </c:pt>
                <c:pt idx="234">
                  <c:v>20.768999999999998</c:v>
                </c:pt>
                <c:pt idx="235">
                  <c:v>20.768999999999998</c:v>
                </c:pt>
                <c:pt idx="236">
                  <c:v>20.77</c:v>
                </c:pt>
                <c:pt idx="237">
                  <c:v>20.768999999999998</c:v>
                </c:pt>
                <c:pt idx="238">
                  <c:v>20.768000000000001</c:v>
                </c:pt>
                <c:pt idx="239">
                  <c:v>20.765999999999998</c:v>
                </c:pt>
                <c:pt idx="240">
                  <c:v>20.763999999999999</c:v>
                </c:pt>
                <c:pt idx="241">
                  <c:v>20.763000000000002</c:v>
                </c:pt>
                <c:pt idx="242">
                  <c:v>20.763999999999999</c:v>
                </c:pt>
                <c:pt idx="243">
                  <c:v>20.765000000000001</c:v>
                </c:pt>
                <c:pt idx="244">
                  <c:v>20.765000000000001</c:v>
                </c:pt>
                <c:pt idx="245">
                  <c:v>20.765000000000001</c:v>
                </c:pt>
                <c:pt idx="246">
                  <c:v>20.763000000000002</c:v>
                </c:pt>
                <c:pt idx="247">
                  <c:v>20.760999999999999</c:v>
                </c:pt>
                <c:pt idx="248">
                  <c:v>20.759</c:v>
                </c:pt>
                <c:pt idx="249">
                  <c:v>20.759</c:v>
                </c:pt>
                <c:pt idx="250">
                  <c:v>20.759</c:v>
                </c:pt>
                <c:pt idx="251">
                  <c:v>20.76</c:v>
                </c:pt>
                <c:pt idx="252">
                  <c:v>20.760999999999999</c:v>
                </c:pt>
                <c:pt idx="253">
                  <c:v>20.76</c:v>
                </c:pt>
                <c:pt idx="254">
                  <c:v>20.757999999999999</c:v>
                </c:pt>
                <c:pt idx="255">
                  <c:v>20.757000000000001</c:v>
                </c:pt>
                <c:pt idx="256">
                  <c:v>20.754999999999999</c:v>
                </c:pt>
                <c:pt idx="257">
                  <c:v>20.754000000000001</c:v>
                </c:pt>
                <c:pt idx="258">
                  <c:v>20.754999999999999</c:v>
                </c:pt>
                <c:pt idx="259">
                  <c:v>20.756</c:v>
                </c:pt>
                <c:pt idx="260">
                  <c:v>20.756</c:v>
                </c:pt>
                <c:pt idx="261">
                  <c:v>20.756</c:v>
                </c:pt>
                <c:pt idx="262">
                  <c:v>20.754000000000001</c:v>
                </c:pt>
                <c:pt idx="263">
                  <c:v>20.751999999999999</c:v>
                </c:pt>
                <c:pt idx="264">
                  <c:v>20.75</c:v>
                </c:pt>
                <c:pt idx="265">
                  <c:v>20.75</c:v>
                </c:pt>
                <c:pt idx="266">
                  <c:v>20.751000000000001</c:v>
                </c:pt>
                <c:pt idx="267">
                  <c:v>20.751000000000001</c:v>
                </c:pt>
                <c:pt idx="268">
                  <c:v>20.751999999999999</c:v>
                </c:pt>
                <c:pt idx="269">
                  <c:v>20.751000000000001</c:v>
                </c:pt>
                <c:pt idx="270">
                  <c:v>20.75</c:v>
                </c:pt>
                <c:pt idx="271">
                  <c:v>20.748000000000001</c:v>
                </c:pt>
                <c:pt idx="272">
                  <c:v>20.745999999999999</c:v>
                </c:pt>
                <c:pt idx="273">
                  <c:v>20.745999999999999</c:v>
                </c:pt>
                <c:pt idx="274">
                  <c:v>20.745999999999999</c:v>
                </c:pt>
                <c:pt idx="275">
                  <c:v>20.747</c:v>
                </c:pt>
                <c:pt idx="276">
                  <c:v>20.748000000000001</c:v>
                </c:pt>
                <c:pt idx="277">
                  <c:v>20.747</c:v>
                </c:pt>
                <c:pt idx="278">
                  <c:v>20.745000000000001</c:v>
                </c:pt>
                <c:pt idx="279">
                  <c:v>20.744</c:v>
                </c:pt>
                <c:pt idx="280">
                  <c:v>20.742000000000001</c:v>
                </c:pt>
                <c:pt idx="281">
                  <c:v>20.742000000000001</c:v>
                </c:pt>
                <c:pt idx="282">
                  <c:v>20.742000000000001</c:v>
                </c:pt>
                <c:pt idx="283">
                  <c:v>20.742999999999999</c:v>
                </c:pt>
                <c:pt idx="284">
                  <c:v>20.744</c:v>
                </c:pt>
                <c:pt idx="285">
                  <c:v>20.742999999999999</c:v>
                </c:pt>
                <c:pt idx="286">
                  <c:v>20.741</c:v>
                </c:pt>
                <c:pt idx="287">
                  <c:v>20.74</c:v>
                </c:pt>
                <c:pt idx="288">
                  <c:v>20.738</c:v>
                </c:pt>
                <c:pt idx="289">
                  <c:v>20.738</c:v>
                </c:pt>
                <c:pt idx="290">
                  <c:v>20.738</c:v>
                </c:pt>
                <c:pt idx="291">
                  <c:v>20.739000000000001</c:v>
                </c:pt>
                <c:pt idx="292">
                  <c:v>20.74</c:v>
                </c:pt>
                <c:pt idx="293">
                  <c:v>20.739000000000001</c:v>
                </c:pt>
                <c:pt idx="294">
                  <c:v>20.736999999999998</c:v>
                </c:pt>
                <c:pt idx="295">
                  <c:v>20.736000000000001</c:v>
                </c:pt>
                <c:pt idx="296">
                  <c:v>20.734000000000002</c:v>
                </c:pt>
                <c:pt idx="297">
                  <c:v>20.734000000000002</c:v>
                </c:pt>
                <c:pt idx="298">
                  <c:v>20.734000000000002</c:v>
                </c:pt>
                <c:pt idx="299">
                  <c:v>20.734999999999999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B3-2043-BA1D-F5F2BF1987AF}"/>
            </c:ext>
          </c:extLst>
        </c:ser>
        <c:ser>
          <c:idx val="1"/>
          <c:order val="3"/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yVal>
            <c:numRef>
              <c:f>'basic signal'!$O$7:$O$306</c:f>
              <c:numCache>
                <c:formatCode>0.000000</c:formatCode>
                <c:ptCount val="300"/>
                <c:pt idx="0">
                  <c:v>20.930560697881617</c:v>
                </c:pt>
                <c:pt idx="1">
                  <c:v>20.929153002107466</c:v>
                </c:pt>
                <c:pt idx="2">
                  <c:v>20.925800207496824</c:v>
                </c:pt>
                <c:pt idx="3">
                  <c:v>20.928858003524425</c:v>
                </c:pt>
                <c:pt idx="4">
                  <c:v>20.929260940042919</c:v>
                </c:pt>
                <c:pt idx="5">
                  <c:v>20.926557987670527</c:v>
                </c:pt>
                <c:pt idx="6">
                  <c:v>20.929530930580096</c:v>
                </c:pt>
                <c:pt idx="7">
                  <c:v>20.930264970141501</c:v>
                </c:pt>
                <c:pt idx="8">
                  <c:v>20.92934968527209</c:v>
                </c:pt>
                <c:pt idx="9">
                  <c:v>20.92785220188059</c:v>
                </c:pt>
                <c:pt idx="10">
                  <c:v>20.92787138047925</c:v>
                </c:pt>
                <c:pt idx="11">
                  <c:v>20.932752544653972</c:v>
                </c:pt>
                <c:pt idx="12">
                  <c:v>20.9300471380833</c:v>
                </c:pt>
                <c:pt idx="13">
                  <c:v>20.930291787818451</c:v>
                </c:pt>
                <c:pt idx="14">
                  <c:v>20.930754527480747</c:v>
                </c:pt>
                <c:pt idx="15">
                  <c:v>20.928919178067503</c:v>
                </c:pt>
                <c:pt idx="16">
                  <c:v>20.932093214052259</c:v>
                </c:pt>
                <c:pt idx="17">
                  <c:v>20.926015792448119</c:v>
                </c:pt>
                <c:pt idx="18">
                  <c:v>20.929458710504655</c:v>
                </c:pt>
                <c:pt idx="19">
                  <c:v>20.932543687884198</c:v>
                </c:pt>
                <c:pt idx="20">
                  <c:v>20.929882598156134</c:v>
                </c:pt>
                <c:pt idx="21">
                  <c:v>20.929395801464747</c:v>
                </c:pt>
                <c:pt idx="22">
                  <c:v>20.936371990680261</c:v>
                </c:pt>
                <c:pt idx="23">
                  <c:v>20.927711468412138</c:v>
                </c:pt>
                <c:pt idx="24">
                  <c:v>20.929976845170451</c:v>
                </c:pt>
                <c:pt idx="25">
                  <c:v>20.930670253924294</c:v>
                </c:pt>
                <c:pt idx="26">
                  <c:v>20.928454836916007</c:v>
                </c:pt>
                <c:pt idx="27">
                  <c:v>20.932188052566325</c:v>
                </c:pt>
                <c:pt idx="28">
                  <c:v>20.931854404033114</c:v>
                </c:pt>
                <c:pt idx="29">
                  <c:v>20.928574420236131</c:v>
                </c:pt>
                <c:pt idx="30">
                  <c:v>20.930768408358517</c:v>
                </c:pt>
                <c:pt idx="31">
                  <c:v>20.9336744536857</c:v>
                </c:pt>
                <c:pt idx="32">
                  <c:v>20.9289890828206</c:v>
                </c:pt>
                <c:pt idx="33">
                  <c:v>20.927558827599704</c:v>
                </c:pt>
                <c:pt idx="34">
                  <c:v>20.927290356464429</c:v>
                </c:pt>
                <c:pt idx="35">
                  <c:v>20.928316150322257</c:v>
                </c:pt>
                <c:pt idx="36">
                  <c:v>20.92909400481901</c:v>
                </c:pt>
                <c:pt idx="37">
                  <c:v>20.931250210167587</c:v>
                </c:pt>
                <c:pt idx="38">
                  <c:v>20.930367570582579</c:v>
                </c:pt>
                <c:pt idx="39">
                  <c:v>20.929827750314541</c:v>
                </c:pt>
                <c:pt idx="40">
                  <c:v>20.930221504963193</c:v>
                </c:pt>
                <c:pt idx="41">
                  <c:v>20.93029898210516</c:v>
                </c:pt>
                <c:pt idx="42">
                  <c:v>20.932024331527401</c:v>
                </c:pt>
                <c:pt idx="43">
                  <c:v>20.929575036256892</c:v>
                </c:pt>
                <c:pt idx="44">
                  <c:v>20.932618266670175</c:v>
                </c:pt>
                <c:pt idx="45">
                  <c:v>20.926139984118322</c:v>
                </c:pt>
                <c:pt idx="46">
                  <c:v>20.920958322522107</c:v>
                </c:pt>
                <c:pt idx="47">
                  <c:v>20.924670207384924</c:v>
                </c:pt>
                <c:pt idx="48">
                  <c:v>20.920323490193432</c:v>
                </c:pt>
                <c:pt idx="49">
                  <c:v>20.921588589173705</c:v>
                </c:pt>
                <c:pt idx="50">
                  <c:v>20.919250485981159</c:v>
                </c:pt>
                <c:pt idx="51">
                  <c:v>20.914957746924028</c:v>
                </c:pt>
                <c:pt idx="52">
                  <c:v>20.910889515195283</c:v>
                </c:pt>
                <c:pt idx="53">
                  <c:v>20.909198203693201</c:v>
                </c:pt>
                <c:pt idx="54">
                  <c:v>20.909571045288676</c:v>
                </c:pt>
                <c:pt idx="55">
                  <c:v>20.898317025701989</c:v>
                </c:pt>
                <c:pt idx="56">
                  <c:v>20.905258017410233</c:v>
                </c:pt>
                <c:pt idx="57">
                  <c:v>20.901690854705688</c:v>
                </c:pt>
                <c:pt idx="58">
                  <c:v>20.898984581244211</c:v>
                </c:pt>
                <c:pt idx="59">
                  <c:v>20.894951902815027</c:v>
                </c:pt>
                <c:pt idx="60">
                  <c:v>20.8931307159244</c:v>
                </c:pt>
                <c:pt idx="61">
                  <c:v>20.89539253240784</c:v>
                </c:pt>
                <c:pt idx="62">
                  <c:v>20.888862372158918</c:v>
                </c:pt>
                <c:pt idx="63">
                  <c:v>20.885886392897863</c:v>
                </c:pt>
                <c:pt idx="64">
                  <c:v>20.891452154870525</c:v>
                </c:pt>
                <c:pt idx="65">
                  <c:v>20.883579018994563</c:v>
                </c:pt>
                <c:pt idx="66">
                  <c:v>20.878050394121537</c:v>
                </c:pt>
                <c:pt idx="67">
                  <c:v>20.877594228926746</c:v>
                </c:pt>
                <c:pt idx="68">
                  <c:v>20.872820142901038</c:v>
                </c:pt>
                <c:pt idx="69">
                  <c:v>20.877662997968091</c:v>
                </c:pt>
                <c:pt idx="70">
                  <c:v>20.871898053843019</c:v>
                </c:pt>
                <c:pt idx="71">
                  <c:v>20.873503775998472</c:v>
                </c:pt>
                <c:pt idx="72">
                  <c:v>20.866593756023107</c:v>
                </c:pt>
                <c:pt idx="73">
                  <c:v>20.864866409226149</c:v>
                </c:pt>
                <c:pt idx="74">
                  <c:v>20.864607710581119</c:v>
                </c:pt>
                <c:pt idx="75">
                  <c:v>20.860541473831159</c:v>
                </c:pt>
                <c:pt idx="76">
                  <c:v>20.856939221851459</c:v>
                </c:pt>
                <c:pt idx="77">
                  <c:v>20.857118516844142</c:v>
                </c:pt>
                <c:pt idx="78">
                  <c:v>20.860927680637754</c:v>
                </c:pt>
                <c:pt idx="79">
                  <c:v>20.859001437652257</c:v>
                </c:pt>
                <c:pt idx="80">
                  <c:v>20.860576656156493</c:v>
                </c:pt>
                <c:pt idx="81">
                  <c:v>20.859479743052354</c:v>
                </c:pt>
                <c:pt idx="82">
                  <c:v>20.856962908256818</c:v>
                </c:pt>
                <c:pt idx="83">
                  <c:v>20.862875585533381</c:v>
                </c:pt>
                <c:pt idx="84">
                  <c:v>20.861526821618956</c:v>
                </c:pt>
                <c:pt idx="85">
                  <c:v>20.859499269473265</c:v>
                </c:pt>
                <c:pt idx="86">
                  <c:v>20.859582434735074</c:v>
                </c:pt>
                <c:pt idx="87">
                  <c:v>20.857792557669953</c:v>
                </c:pt>
                <c:pt idx="88">
                  <c:v>20.858789377626387</c:v>
                </c:pt>
                <c:pt idx="89">
                  <c:v>20.859549483248582</c:v>
                </c:pt>
                <c:pt idx="90">
                  <c:v>20.861732445992992</c:v>
                </c:pt>
                <c:pt idx="91">
                  <c:v>20.861781517763131</c:v>
                </c:pt>
                <c:pt idx="92">
                  <c:v>20.858349092304522</c:v>
                </c:pt>
                <c:pt idx="93">
                  <c:v>20.860569041587205</c:v>
                </c:pt>
                <c:pt idx="94">
                  <c:v>20.864520623316771</c:v>
                </c:pt>
                <c:pt idx="95">
                  <c:v>20.863909964702028</c:v>
                </c:pt>
                <c:pt idx="96">
                  <c:v>20.863682267326752</c:v>
                </c:pt>
                <c:pt idx="97">
                  <c:v>20.86410466129777</c:v>
                </c:pt>
                <c:pt idx="98">
                  <c:v>20.860412800498832</c:v>
                </c:pt>
                <c:pt idx="99">
                  <c:v>20.862057256615003</c:v>
                </c:pt>
                <c:pt idx="100">
                  <c:v>20.863881210226609</c:v>
                </c:pt>
                <c:pt idx="101">
                  <c:v>20.861632269597507</c:v>
                </c:pt>
                <c:pt idx="102">
                  <c:v>20.864427359419292</c:v>
                </c:pt>
                <c:pt idx="103">
                  <c:v>20.860166140217164</c:v>
                </c:pt>
                <c:pt idx="104">
                  <c:v>20.863133954916329</c:v>
                </c:pt>
                <c:pt idx="105">
                  <c:v>20.866170676773898</c:v>
                </c:pt>
                <c:pt idx="106">
                  <c:v>20.866247216211445</c:v>
                </c:pt>
                <c:pt idx="107">
                  <c:v>20.864307853254097</c:v>
                </c:pt>
                <c:pt idx="108">
                  <c:v>20.862172284217159</c:v>
                </c:pt>
                <c:pt idx="109">
                  <c:v>20.868309430160959</c:v>
                </c:pt>
                <c:pt idx="110">
                  <c:v>20.862555668265443</c:v>
                </c:pt>
                <c:pt idx="111">
                  <c:v>20.858750036390965</c:v>
                </c:pt>
                <c:pt idx="112">
                  <c:v>20.853727403257761</c:v>
                </c:pt>
                <c:pt idx="113">
                  <c:v>20.855126717284833</c:v>
                </c:pt>
                <c:pt idx="114">
                  <c:v>20.853524378668244</c:v>
                </c:pt>
                <c:pt idx="115">
                  <c:v>20.850387709664023</c:v>
                </c:pt>
                <c:pt idx="116">
                  <c:v>20.848746143332416</c:v>
                </c:pt>
                <c:pt idx="117">
                  <c:v>20.844643037046527</c:v>
                </c:pt>
                <c:pt idx="118">
                  <c:v>20.843541537732211</c:v>
                </c:pt>
                <c:pt idx="119">
                  <c:v>20.844276512237357</c:v>
                </c:pt>
                <c:pt idx="120">
                  <c:v>20.840999577212617</c:v>
                </c:pt>
                <c:pt idx="121">
                  <c:v>20.837907407348705</c:v>
                </c:pt>
                <c:pt idx="122">
                  <c:v>20.837109324270511</c:v>
                </c:pt>
                <c:pt idx="123">
                  <c:v>20.836392366017876</c:v>
                </c:pt>
                <c:pt idx="124">
                  <c:v>20.827922105169552</c:v>
                </c:pt>
                <c:pt idx="125">
                  <c:v>20.831157962118038</c:v>
                </c:pt>
                <c:pt idx="126">
                  <c:v>20.833466159473744</c:v>
                </c:pt>
                <c:pt idx="127">
                  <c:v>20.83467492860364</c:v>
                </c:pt>
                <c:pt idx="128">
                  <c:v>20.829600408310935</c:v>
                </c:pt>
                <c:pt idx="129">
                  <c:v>20.834260606991098</c:v>
                </c:pt>
                <c:pt idx="130">
                  <c:v>20.832188457121433</c:v>
                </c:pt>
                <c:pt idx="131">
                  <c:v>20.836117719139228</c:v>
                </c:pt>
                <c:pt idx="132">
                  <c:v>20.836413303834593</c:v>
                </c:pt>
                <c:pt idx="133">
                  <c:v>20.835088715473361</c:v>
                </c:pt>
                <c:pt idx="134">
                  <c:v>20.833120350398463</c:v>
                </c:pt>
                <c:pt idx="135">
                  <c:v>20.835723904639025</c:v>
                </c:pt>
                <c:pt idx="136">
                  <c:v>20.836110811994537</c:v>
                </c:pt>
                <c:pt idx="137">
                  <c:v>20.833790463962696</c:v>
                </c:pt>
                <c:pt idx="138">
                  <c:v>20.833908948357088</c:v>
                </c:pt>
                <c:pt idx="139">
                  <c:v>20.834449794047984</c:v>
                </c:pt>
                <c:pt idx="140">
                  <c:v>20.834594953355605</c:v>
                </c:pt>
                <c:pt idx="141">
                  <c:v>20.834450877914602</c:v>
                </c:pt>
                <c:pt idx="142">
                  <c:v>20.834426542886067</c:v>
                </c:pt>
                <c:pt idx="143">
                  <c:v>20.834752002055676</c:v>
                </c:pt>
                <c:pt idx="144">
                  <c:v>20.827313247449144</c:v>
                </c:pt>
                <c:pt idx="145">
                  <c:v>20.827360037238403</c:v>
                </c:pt>
                <c:pt idx="146">
                  <c:v>20.826267085424512</c:v>
                </c:pt>
                <c:pt idx="147">
                  <c:v>20.824305239641198</c:v>
                </c:pt>
                <c:pt idx="148">
                  <c:v>20.824922215030028</c:v>
                </c:pt>
                <c:pt idx="149">
                  <c:v>20.820157592626149</c:v>
                </c:pt>
                <c:pt idx="150">
                  <c:v>20.821396655488616</c:v>
                </c:pt>
                <c:pt idx="151">
                  <c:v>20.815544390761286</c:v>
                </c:pt>
                <c:pt idx="152">
                  <c:v>20.813405463897244</c:v>
                </c:pt>
                <c:pt idx="153">
                  <c:v>20.810896544231618</c:v>
                </c:pt>
                <c:pt idx="154">
                  <c:v>20.811794251271643</c:v>
                </c:pt>
                <c:pt idx="155">
                  <c:v>20.810831822437478</c:v>
                </c:pt>
                <c:pt idx="156">
                  <c:v>20.804522294295957</c:v>
                </c:pt>
                <c:pt idx="157">
                  <c:v>20.80953048334819</c:v>
                </c:pt>
                <c:pt idx="158">
                  <c:v>20.80241372237623</c:v>
                </c:pt>
                <c:pt idx="159">
                  <c:v>20.806802687605266</c:v>
                </c:pt>
                <c:pt idx="160">
                  <c:v>20.806226639720265</c:v>
                </c:pt>
                <c:pt idx="161">
                  <c:v>20.804563796534705</c:v>
                </c:pt>
                <c:pt idx="162">
                  <c:v>20.807026552912308</c:v>
                </c:pt>
                <c:pt idx="163">
                  <c:v>20.80910357077828</c:v>
                </c:pt>
                <c:pt idx="164">
                  <c:v>20.805888285878996</c:v>
                </c:pt>
                <c:pt idx="165">
                  <c:v>20.80662140363297</c:v>
                </c:pt>
                <c:pt idx="166">
                  <c:v>20.810207254677451</c:v>
                </c:pt>
                <c:pt idx="167">
                  <c:v>20.810570139729169</c:v>
                </c:pt>
                <c:pt idx="168">
                  <c:v>20.807935693952224</c:v>
                </c:pt>
                <c:pt idx="169">
                  <c:v>20.812459816853025</c:v>
                </c:pt>
                <c:pt idx="170">
                  <c:v>20.815489493988064</c:v>
                </c:pt>
                <c:pt idx="171">
                  <c:v>20.811575916557803</c:v>
                </c:pt>
                <c:pt idx="172">
                  <c:v>20.812995432316562</c:v>
                </c:pt>
                <c:pt idx="173">
                  <c:v>20.808759084467965</c:v>
                </c:pt>
                <c:pt idx="174">
                  <c:v>20.808810946239724</c:v>
                </c:pt>
                <c:pt idx="175">
                  <c:v>20.805258234096261</c:v>
                </c:pt>
                <c:pt idx="176">
                  <c:v>20.809012842803742</c:v>
                </c:pt>
                <c:pt idx="177">
                  <c:v>20.805129559860788</c:v>
                </c:pt>
                <c:pt idx="178">
                  <c:v>20.802740870529011</c:v>
                </c:pt>
                <c:pt idx="179">
                  <c:v>20.799879905813324</c:v>
                </c:pt>
                <c:pt idx="180">
                  <c:v>20.798829060451318</c:v>
                </c:pt>
                <c:pt idx="181">
                  <c:v>20.79798517620036</c:v>
                </c:pt>
                <c:pt idx="182">
                  <c:v>20.799472528973308</c:v>
                </c:pt>
                <c:pt idx="183">
                  <c:v>20.797291049174511</c:v>
                </c:pt>
                <c:pt idx="184">
                  <c:v>20.799537814515521</c:v>
                </c:pt>
                <c:pt idx="185">
                  <c:v>20.80044064433098</c:v>
                </c:pt>
                <c:pt idx="186">
                  <c:v>20.798362889189889</c:v>
                </c:pt>
                <c:pt idx="187">
                  <c:v>20.796088525654529</c:v>
                </c:pt>
                <c:pt idx="188">
                  <c:v>20.801859434899463</c:v>
                </c:pt>
                <c:pt idx="189">
                  <c:v>20.801668716832292</c:v>
                </c:pt>
                <c:pt idx="190">
                  <c:v>20.796196250356385</c:v>
                </c:pt>
                <c:pt idx="191">
                  <c:v>20.796012924225085</c:v>
                </c:pt>
                <c:pt idx="192">
                  <c:v>20.792382289034553</c:v>
                </c:pt>
                <c:pt idx="193">
                  <c:v>20.794336387417815</c:v>
                </c:pt>
                <c:pt idx="194">
                  <c:v>20.791203223109896</c:v>
                </c:pt>
                <c:pt idx="195">
                  <c:v>20.784340101207569</c:v>
                </c:pt>
                <c:pt idx="196">
                  <c:v>20.786720619666703</c:v>
                </c:pt>
                <c:pt idx="197">
                  <c:v>20.786038846806612</c:v>
                </c:pt>
                <c:pt idx="198">
                  <c:v>20.788721634036921</c:v>
                </c:pt>
                <c:pt idx="199">
                  <c:v>20.786382983230531</c:v>
                </c:pt>
                <c:pt idx="200">
                  <c:v>20.785776931672814</c:v>
                </c:pt>
                <c:pt idx="201">
                  <c:v>20.791636506801495</c:v>
                </c:pt>
                <c:pt idx="202">
                  <c:v>20.792119332324834</c:v>
                </c:pt>
                <c:pt idx="203">
                  <c:v>20.786737413950537</c:v>
                </c:pt>
                <c:pt idx="204">
                  <c:v>20.788312553054201</c:v>
                </c:pt>
                <c:pt idx="205">
                  <c:v>20.789051999598296</c:v>
                </c:pt>
                <c:pt idx="206">
                  <c:v>20.788375616264641</c:v>
                </c:pt>
                <c:pt idx="207">
                  <c:v>20.788363579288109</c:v>
                </c:pt>
                <c:pt idx="208">
                  <c:v>20.78121393394564</c:v>
                </c:pt>
                <c:pt idx="209">
                  <c:v>20.781680643443039</c:v>
                </c:pt>
                <c:pt idx="210">
                  <c:v>20.781260246529932</c:v>
                </c:pt>
                <c:pt idx="211">
                  <c:v>20.778806629116612</c:v>
                </c:pt>
                <c:pt idx="212">
                  <c:v>20.775649796819486</c:v>
                </c:pt>
                <c:pt idx="213">
                  <c:v>20.772679582827283</c:v>
                </c:pt>
                <c:pt idx="214">
                  <c:v>20.775782884826441</c:v>
                </c:pt>
                <c:pt idx="215">
                  <c:v>20.776987484557722</c:v>
                </c:pt>
                <c:pt idx="216">
                  <c:v>20.775930226758668</c:v>
                </c:pt>
                <c:pt idx="217">
                  <c:v>20.781223831128187</c:v>
                </c:pt>
                <c:pt idx="218">
                  <c:v>20.779836763462107</c:v>
                </c:pt>
                <c:pt idx="219">
                  <c:v>20.776345590965715</c:v>
                </c:pt>
                <c:pt idx="220">
                  <c:v>20.77942094527517</c:v>
                </c:pt>
                <c:pt idx="221">
                  <c:v>20.778397677034846</c:v>
                </c:pt>
                <c:pt idx="222">
                  <c:v>20.773456691704915</c:v>
                </c:pt>
                <c:pt idx="223">
                  <c:v>20.778285688063164</c:v>
                </c:pt>
                <c:pt idx="224">
                  <c:v>20.771703966494091</c:v>
                </c:pt>
                <c:pt idx="225">
                  <c:v>20.768549962246396</c:v>
                </c:pt>
                <c:pt idx="226">
                  <c:v>20.771202464643707</c:v>
                </c:pt>
                <c:pt idx="227">
                  <c:v>20.771693086226609</c:v>
                </c:pt>
                <c:pt idx="228">
                  <c:v>20.76284210992609</c:v>
                </c:pt>
                <c:pt idx="229">
                  <c:v>20.771300263304088</c:v>
                </c:pt>
                <c:pt idx="230">
                  <c:v>20.765239160703093</c:v>
                </c:pt>
                <c:pt idx="231">
                  <c:v>20.765210660019541</c:v>
                </c:pt>
                <c:pt idx="232">
                  <c:v>20.76904722701147</c:v>
                </c:pt>
                <c:pt idx="233">
                  <c:v>20.767148177162419</c:v>
                </c:pt>
                <c:pt idx="234">
                  <c:v>20.76844603002894</c:v>
                </c:pt>
                <c:pt idx="235">
                  <c:v>20.765677989386504</c:v>
                </c:pt>
                <c:pt idx="236">
                  <c:v>20.769311942858874</c:v>
                </c:pt>
                <c:pt idx="237">
                  <c:v>20.766393700336408</c:v>
                </c:pt>
                <c:pt idx="238">
                  <c:v>20.768639992075023</c:v>
                </c:pt>
                <c:pt idx="239">
                  <c:v>20.767933019627797</c:v>
                </c:pt>
                <c:pt idx="240">
                  <c:v>20.764994881206324</c:v>
                </c:pt>
                <c:pt idx="241">
                  <c:v>20.762960901554919</c:v>
                </c:pt>
                <c:pt idx="242">
                  <c:v>20.762124194260664</c:v>
                </c:pt>
                <c:pt idx="243">
                  <c:v>20.764330725523244</c:v>
                </c:pt>
                <c:pt idx="244">
                  <c:v>20.762316684479504</c:v>
                </c:pt>
                <c:pt idx="245">
                  <c:v>20.769130531721892</c:v>
                </c:pt>
                <c:pt idx="246">
                  <c:v>20.759911297281143</c:v>
                </c:pt>
                <c:pt idx="247">
                  <c:v>20.761242579961102</c:v>
                </c:pt>
                <c:pt idx="248">
                  <c:v>20.757440582860706</c:v>
                </c:pt>
                <c:pt idx="249">
                  <c:v>20.754180534510649</c:v>
                </c:pt>
                <c:pt idx="250">
                  <c:v>20.76104397731179</c:v>
                </c:pt>
                <c:pt idx="251">
                  <c:v>20.757537593040347</c:v>
                </c:pt>
                <c:pt idx="252">
                  <c:v>20.758854433086242</c:v>
                </c:pt>
                <c:pt idx="253">
                  <c:v>20.758329174213735</c:v>
                </c:pt>
                <c:pt idx="254">
                  <c:v>20.760742121074692</c:v>
                </c:pt>
                <c:pt idx="255">
                  <c:v>20.754868647536451</c:v>
                </c:pt>
                <c:pt idx="256">
                  <c:v>20.754804150522688</c:v>
                </c:pt>
                <c:pt idx="257">
                  <c:v>20.754288371798001</c:v>
                </c:pt>
                <c:pt idx="258">
                  <c:v>20.75663962987208</c:v>
                </c:pt>
                <c:pt idx="259">
                  <c:v>20.757489553081722</c:v>
                </c:pt>
                <c:pt idx="260">
                  <c:v>20.755116747599299</c:v>
                </c:pt>
                <c:pt idx="261">
                  <c:v>20.755757102292968</c:v>
                </c:pt>
                <c:pt idx="262">
                  <c:v>20.756568372933145</c:v>
                </c:pt>
                <c:pt idx="263">
                  <c:v>20.753271887290648</c:v>
                </c:pt>
                <c:pt idx="264">
                  <c:v>20.749892482577906</c:v>
                </c:pt>
                <c:pt idx="265">
                  <c:v>20.748561037030498</c:v>
                </c:pt>
                <c:pt idx="266">
                  <c:v>20.751835645052271</c:v>
                </c:pt>
                <c:pt idx="267">
                  <c:v>20.751345775010314</c:v>
                </c:pt>
                <c:pt idx="268">
                  <c:v>20.751227172643784</c:v>
                </c:pt>
                <c:pt idx="269">
                  <c:v>20.749059305996017</c:v>
                </c:pt>
                <c:pt idx="270">
                  <c:v>20.750420787649482</c:v>
                </c:pt>
                <c:pt idx="271">
                  <c:v>20.746281473477783</c:v>
                </c:pt>
                <c:pt idx="272">
                  <c:v>20.749731267162339</c:v>
                </c:pt>
                <c:pt idx="273">
                  <c:v>20.746812413913094</c:v>
                </c:pt>
                <c:pt idx="274">
                  <c:v>20.742965122517656</c:v>
                </c:pt>
                <c:pt idx="275">
                  <c:v>20.746480884192462</c:v>
                </c:pt>
                <c:pt idx="276">
                  <c:v>20.748774590777547</c:v>
                </c:pt>
                <c:pt idx="277">
                  <c:v>20.748716678314306</c:v>
                </c:pt>
                <c:pt idx="278">
                  <c:v>20.745749168825299</c:v>
                </c:pt>
                <c:pt idx="279">
                  <c:v>20.745967421641396</c:v>
                </c:pt>
                <c:pt idx="280">
                  <c:v>20.740383555853128</c:v>
                </c:pt>
                <c:pt idx="281">
                  <c:v>20.74320295245008</c:v>
                </c:pt>
                <c:pt idx="282">
                  <c:v>20.74099115570451</c:v>
                </c:pt>
                <c:pt idx="283">
                  <c:v>20.744318054854446</c:v>
                </c:pt>
                <c:pt idx="284">
                  <c:v>20.743988509692045</c:v>
                </c:pt>
                <c:pt idx="285">
                  <c:v>20.7456450031736</c:v>
                </c:pt>
                <c:pt idx="286">
                  <c:v>20.741079336669006</c:v>
                </c:pt>
                <c:pt idx="287">
                  <c:v>20.739209154346927</c:v>
                </c:pt>
                <c:pt idx="288">
                  <c:v>20.736739497702722</c:v>
                </c:pt>
                <c:pt idx="289">
                  <c:v>20.739601787541542</c:v>
                </c:pt>
                <c:pt idx="290">
                  <c:v>20.739033185055433</c:v>
                </c:pt>
                <c:pt idx="291">
                  <c:v>20.735500429569214</c:v>
                </c:pt>
                <c:pt idx="292">
                  <c:v>20.740720853981895</c:v>
                </c:pt>
                <c:pt idx="293">
                  <c:v>20.742742919883121</c:v>
                </c:pt>
                <c:pt idx="294">
                  <c:v>20.735311697414794</c:v>
                </c:pt>
                <c:pt idx="295">
                  <c:v>20.737245985148618</c:v>
                </c:pt>
                <c:pt idx="296">
                  <c:v>20.736759485659434</c:v>
                </c:pt>
                <c:pt idx="297">
                  <c:v>20.734979532845653</c:v>
                </c:pt>
                <c:pt idx="298">
                  <c:v>20.735441214129565</c:v>
                </c:pt>
                <c:pt idx="299">
                  <c:v>20.734418805794551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B3-2043-BA1D-F5F2BF198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665087"/>
        <c:axId val="1847587887"/>
      </c:scatterChart>
      <c:valAx>
        <c:axId val="1841665087"/>
        <c:scaling>
          <c:orientation val="minMax"/>
          <c:max val="300"/>
        </c:scaling>
        <c:delete val="1"/>
        <c:axPos val="b"/>
        <c:numFmt formatCode="General" sourceLinked="1"/>
        <c:majorTickMark val="none"/>
        <c:minorTickMark val="none"/>
        <c:tickLblPos val="nextTo"/>
        <c:crossAx val="1847587887"/>
        <c:crosses val="autoZero"/>
        <c:crossBetween val="midCat"/>
        <c:majorUnit val="60"/>
      </c:valAx>
      <c:valAx>
        <c:axId val="1847587887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841665087"/>
        <c:crosses val="autoZero"/>
        <c:crossBetween val="midCat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'basic signal'!$Z$7:$Z$306</c:f>
              <c:numCache>
                <c:formatCode>0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'basic signal'!$AA$7:$AA$306</c:f>
              <c:numCache>
                <c:formatCode>0.000000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0.4</c:v>
                </c:pt>
                <c:pt idx="46">
                  <c:v>0.8</c:v>
                </c:pt>
                <c:pt idx="47">
                  <c:v>1.2000000000000002</c:v>
                </c:pt>
                <c:pt idx="48">
                  <c:v>1.6</c:v>
                </c:pt>
                <c:pt idx="49">
                  <c:v>2</c:v>
                </c:pt>
                <c:pt idx="50">
                  <c:v>2.4</c:v>
                </c:pt>
                <c:pt idx="51">
                  <c:v>2.8</c:v>
                </c:pt>
                <c:pt idx="52">
                  <c:v>3.1999999999999997</c:v>
                </c:pt>
                <c:pt idx="53">
                  <c:v>3.5999999999999996</c:v>
                </c:pt>
                <c:pt idx="54">
                  <c:v>3.9999999999999996</c:v>
                </c:pt>
                <c:pt idx="55">
                  <c:v>4.3999999999999995</c:v>
                </c:pt>
                <c:pt idx="56">
                  <c:v>4.8</c:v>
                </c:pt>
                <c:pt idx="57">
                  <c:v>5.2</c:v>
                </c:pt>
                <c:pt idx="58">
                  <c:v>5.6000000000000005</c:v>
                </c:pt>
                <c:pt idx="59">
                  <c:v>6.0000000000000009</c:v>
                </c:pt>
                <c:pt idx="60">
                  <c:v>6.4000000000000012</c:v>
                </c:pt>
                <c:pt idx="61">
                  <c:v>6.8000000000000016</c:v>
                </c:pt>
                <c:pt idx="62">
                  <c:v>7.200000000000002</c:v>
                </c:pt>
                <c:pt idx="63">
                  <c:v>7.6000000000000023</c:v>
                </c:pt>
                <c:pt idx="64">
                  <c:v>8.0000000000000018</c:v>
                </c:pt>
                <c:pt idx="65">
                  <c:v>8.4000000000000021</c:v>
                </c:pt>
                <c:pt idx="66">
                  <c:v>8.8000000000000025</c:v>
                </c:pt>
                <c:pt idx="67">
                  <c:v>9.2000000000000028</c:v>
                </c:pt>
                <c:pt idx="68">
                  <c:v>9.6000000000000032</c:v>
                </c:pt>
                <c:pt idx="69">
                  <c:v>10.000000000000004</c:v>
                </c:pt>
                <c:pt idx="70">
                  <c:v>10.400000000000004</c:v>
                </c:pt>
                <c:pt idx="71">
                  <c:v>10.800000000000004</c:v>
                </c:pt>
                <c:pt idx="72">
                  <c:v>11.200000000000005</c:v>
                </c:pt>
                <c:pt idx="73">
                  <c:v>11.600000000000005</c:v>
                </c:pt>
                <c:pt idx="74">
                  <c:v>12.000000000000005</c:v>
                </c:pt>
                <c:pt idx="75">
                  <c:v>12.400000000000006</c:v>
                </c:pt>
                <c:pt idx="76">
                  <c:v>12.800000000000006</c:v>
                </c:pt>
                <c:pt idx="77">
                  <c:v>12.800000000000006</c:v>
                </c:pt>
                <c:pt idx="78">
                  <c:v>12.800000000000006</c:v>
                </c:pt>
                <c:pt idx="79">
                  <c:v>12.800000000000006</c:v>
                </c:pt>
                <c:pt idx="80">
                  <c:v>12.800000000000006</c:v>
                </c:pt>
                <c:pt idx="81">
                  <c:v>12.800000000000006</c:v>
                </c:pt>
                <c:pt idx="82">
                  <c:v>12.800000000000006</c:v>
                </c:pt>
                <c:pt idx="83">
                  <c:v>12.800000000000006</c:v>
                </c:pt>
                <c:pt idx="84">
                  <c:v>12.800000000000006</c:v>
                </c:pt>
                <c:pt idx="85">
                  <c:v>12.800000000000006</c:v>
                </c:pt>
                <c:pt idx="86">
                  <c:v>12.800000000000006</c:v>
                </c:pt>
                <c:pt idx="87">
                  <c:v>12.800000000000006</c:v>
                </c:pt>
                <c:pt idx="88">
                  <c:v>12.800000000000006</c:v>
                </c:pt>
                <c:pt idx="89">
                  <c:v>12.800000000000006</c:v>
                </c:pt>
                <c:pt idx="90">
                  <c:v>12.800000000000006</c:v>
                </c:pt>
                <c:pt idx="91">
                  <c:v>12.800000000000006</c:v>
                </c:pt>
                <c:pt idx="92">
                  <c:v>12.800000000000006</c:v>
                </c:pt>
                <c:pt idx="93">
                  <c:v>12.800000000000006</c:v>
                </c:pt>
                <c:pt idx="94">
                  <c:v>12.800000000000006</c:v>
                </c:pt>
                <c:pt idx="95">
                  <c:v>12.800000000000006</c:v>
                </c:pt>
                <c:pt idx="96">
                  <c:v>12.800000000000006</c:v>
                </c:pt>
                <c:pt idx="97">
                  <c:v>12.800000000000006</c:v>
                </c:pt>
                <c:pt idx="98">
                  <c:v>12.800000000000006</c:v>
                </c:pt>
                <c:pt idx="99">
                  <c:v>12.800000000000006</c:v>
                </c:pt>
                <c:pt idx="100">
                  <c:v>12.800000000000006</c:v>
                </c:pt>
                <c:pt idx="101">
                  <c:v>12.800000000000006</c:v>
                </c:pt>
                <c:pt idx="102">
                  <c:v>12.800000000000006</c:v>
                </c:pt>
                <c:pt idx="103">
                  <c:v>12.800000000000006</c:v>
                </c:pt>
                <c:pt idx="104">
                  <c:v>12.800000000000006</c:v>
                </c:pt>
                <c:pt idx="105">
                  <c:v>12.800000000000006</c:v>
                </c:pt>
                <c:pt idx="106">
                  <c:v>12.800000000000006</c:v>
                </c:pt>
                <c:pt idx="107">
                  <c:v>12.800000000000006</c:v>
                </c:pt>
                <c:pt idx="108">
                  <c:v>12.800000000000006</c:v>
                </c:pt>
                <c:pt idx="109">
                  <c:v>13.200000000000006</c:v>
                </c:pt>
                <c:pt idx="110">
                  <c:v>13.600000000000007</c:v>
                </c:pt>
                <c:pt idx="111">
                  <c:v>14.000000000000007</c:v>
                </c:pt>
                <c:pt idx="112">
                  <c:v>14.400000000000007</c:v>
                </c:pt>
                <c:pt idx="113">
                  <c:v>14.800000000000008</c:v>
                </c:pt>
                <c:pt idx="114">
                  <c:v>15.200000000000008</c:v>
                </c:pt>
                <c:pt idx="115">
                  <c:v>15.600000000000009</c:v>
                </c:pt>
                <c:pt idx="116">
                  <c:v>16.000000000000007</c:v>
                </c:pt>
                <c:pt idx="117">
                  <c:v>16.400000000000006</c:v>
                </c:pt>
                <c:pt idx="118">
                  <c:v>16.800000000000004</c:v>
                </c:pt>
                <c:pt idx="119">
                  <c:v>17.200000000000003</c:v>
                </c:pt>
                <c:pt idx="120">
                  <c:v>17.600000000000001</c:v>
                </c:pt>
                <c:pt idx="121">
                  <c:v>18</c:v>
                </c:pt>
                <c:pt idx="122">
                  <c:v>18.399999999999999</c:v>
                </c:pt>
                <c:pt idx="123">
                  <c:v>18.799999999999997</c:v>
                </c:pt>
                <c:pt idx="124">
                  <c:v>19.199999999999996</c:v>
                </c:pt>
                <c:pt idx="125">
                  <c:v>19.199999999999996</c:v>
                </c:pt>
                <c:pt idx="126">
                  <c:v>19.199999999999996</c:v>
                </c:pt>
                <c:pt idx="127">
                  <c:v>19.199999999999996</c:v>
                </c:pt>
                <c:pt idx="128">
                  <c:v>19.199999999999996</c:v>
                </c:pt>
                <c:pt idx="129">
                  <c:v>19.199999999999996</c:v>
                </c:pt>
                <c:pt idx="130">
                  <c:v>19.199999999999996</c:v>
                </c:pt>
                <c:pt idx="131">
                  <c:v>19.199999999999996</c:v>
                </c:pt>
                <c:pt idx="132">
                  <c:v>19.199999999999996</c:v>
                </c:pt>
                <c:pt idx="133">
                  <c:v>19.199999999999996</c:v>
                </c:pt>
                <c:pt idx="134">
                  <c:v>19.199999999999996</c:v>
                </c:pt>
                <c:pt idx="135">
                  <c:v>19.199999999999996</c:v>
                </c:pt>
                <c:pt idx="136">
                  <c:v>19.199999999999996</c:v>
                </c:pt>
                <c:pt idx="137">
                  <c:v>19.199999999999996</c:v>
                </c:pt>
                <c:pt idx="138">
                  <c:v>19.199999999999996</c:v>
                </c:pt>
                <c:pt idx="139">
                  <c:v>19.199999999999996</c:v>
                </c:pt>
                <c:pt idx="140">
                  <c:v>19.199999999999996</c:v>
                </c:pt>
                <c:pt idx="141">
                  <c:v>19.599999999999994</c:v>
                </c:pt>
                <c:pt idx="142">
                  <c:v>19.999999999999993</c:v>
                </c:pt>
                <c:pt idx="143">
                  <c:v>20.399999999999991</c:v>
                </c:pt>
                <c:pt idx="144">
                  <c:v>20.79999999999999</c:v>
                </c:pt>
                <c:pt idx="145">
                  <c:v>21.199999999999989</c:v>
                </c:pt>
                <c:pt idx="146">
                  <c:v>21.599999999999987</c:v>
                </c:pt>
                <c:pt idx="147">
                  <c:v>21.999999999999986</c:v>
                </c:pt>
                <c:pt idx="148">
                  <c:v>22.399999999999984</c:v>
                </c:pt>
                <c:pt idx="149">
                  <c:v>22.799999999999983</c:v>
                </c:pt>
                <c:pt idx="150">
                  <c:v>23.199999999999982</c:v>
                </c:pt>
                <c:pt idx="151">
                  <c:v>23.59999999999998</c:v>
                </c:pt>
                <c:pt idx="152">
                  <c:v>23.999999999999979</c:v>
                </c:pt>
                <c:pt idx="153">
                  <c:v>24.399999999999977</c:v>
                </c:pt>
                <c:pt idx="154">
                  <c:v>24.799999999999976</c:v>
                </c:pt>
                <c:pt idx="155">
                  <c:v>25.199999999999974</c:v>
                </c:pt>
                <c:pt idx="156">
                  <c:v>25.599999999999973</c:v>
                </c:pt>
                <c:pt idx="157">
                  <c:v>25.599999999999973</c:v>
                </c:pt>
                <c:pt idx="158">
                  <c:v>25.599999999999973</c:v>
                </c:pt>
                <c:pt idx="159">
                  <c:v>25.599999999999973</c:v>
                </c:pt>
                <c:pt idx="160">
                  <c:v>25.599999999999973</c:v>
                </c:pt>
                <c:pt idx="161">
                  <c:v>25.599999999999973</c:v>
                </c:pt>
                <c:pt idx="162">
                  <c:v>25.599999999999973</c:v>
                </c:pt>
                <c:pt idx="163">
                  <c:v>25.599999999999973</c:v>
                </c:pt>
                <c:pt idx="164">
                  <c:v>25.599999999999973</c:v>
                </c:pt>
                <c:pt idx="165">
                  <c:v>25.599999999999973</c:v>
                </c:pt>
                <c:pt idx="166">
                  <c:v>25.599999999999973</c:v>
                </c:pt>
                <c:pt idx="167">
                  <c:v>25.599999999999973</c:v>
                </c:pt>
                <c:pt idx="168">
                  <c:v>25.599999999999973</c:v>
                </c:pt>
                <c:pt idx="169">
                  <c:v>25.599999999999973</c:v>
                </c:pt>
                <c:pt idx="170">
                  <c:v>25.599999999999973</c:v>
                </c:pt>
                <c:pt idx="171">
                  <c:v>25.599999999999973</c:v>
                </c:pt>
                <c:pt idx="172">
                  <c:v>25.599999999999973</c:v>
                </c:pt>
                <c:pt idx="173">
                  <c:v>25.999999999999972</c:v>
                </c:pt>
                <c:pt idx="174">
                  <c:v>26.39999999999997</c:v>
                </c:pt>
                <c:pt idx="175">
                  <c:v>26.799999999999969</c:v>
                </c:pt>
                <c:pt idx="176">
                  <c:v>27.199999999999967</c:v>
                </c:pt>
                <c:pt idx="177">
                  <c:v>27.599999999999966</c:v>
                </c:pt>
                <c:pt idx="178">
                  <c:v>27.999999999999964</c:v>
                </c:pt>
                <c:pt idx="179">
                  <c:v>28.399999999999963</c:v>
                </c:pt>
                <c:pt idx="180">
                  <c:v>28.799999999999962</c:v>
                </c:pt>
                <c:pt idx="181">
                  <c:v>28.799999999999962</c:v>
                </c:pt>
                <c:pt idx="182">
                  <c:v>28.799999999999962</c:v>
                </c:pt>
                <c:pt idx="183">
                  <c:v>28.799999999999962</c:v>
                </c:pt>
                <c:pt idx="184">
                  <c:v>28.799999999999962</c:v>
                </c:pt>
                <c:pt idx="185">
                  <c:v>28.799999999999962</c:v>
                </c:pt>
                <c:pt idx="186">
                  <c:v>28.799999999999962</c:v>
                </c:pt>
                <c:pt idx="187">
                  <c:v>28.799999999999962</c:v>
                </c:pt>
                <c:pt idx="188">
                  <c:v>28.799999999999962</c:v>
                </c:pt>
                <c:pt idx="189">
                  <c:v>29.19999999999996</c:v>
                </c:pt>
                <c:pt idx="190">
                  <c:v>29.599999999999959</c:v>
                </c:pt>
                <c:pt idx="191">
                  <c:v>29.999999999999957</c:v>
                </c:pt>
                <c:pt idx="192">
                  <c:v>30.399999999999956</c:v>
                </c:pt>
                <c:pt idx="193">
                  <c:v>30.799999999999955</c:v>
                </c:pt>
                <c:pt idx="194">
                  <c:v>31.199999999999953</c:v>
                </c:pt>
                <c:pt idx="195">
                  <c:v>31.599999999999952</c:v>
                </c:pt>
                <c:pt idx="196">
                  <c:v>31.99999999999995</c:v>
                </c:pt>
                <c:pt idx="197">
                  <c:v>31.99999999999995</c:v>
                </c:pt>
                <c:pt idx="198">
                  <c:v>31.99999999999995</c:v>
                </c:pt>
                <c:pt idx="199">
                  <c:v>31.99999999999995</c:v>
                </c:pt>
                <c:pt idx="200">
                  <c:v>31.99999999999995</c:v>
                </c:pt>
                <c:pt idx="201">
                  <c:v>31.99999999999995</c:v>
                </c:pt>
                <c:pt idx="202">
                  <c:v>31.99999999999995</c:v>
                </c:pt>
                <c:pt idx="203">
                  <c:v>31.99999999999995</c:v>
                </c:pt>
                <c:pt idx="204">
                  <c:v>31.99999999999995</c:v>
                </c:pt>
                <c:pt idx="205">
                  <c:v>32.399999999999949</c:v>
                </c:pt>
                <c:pt idx="206">
                  <c:v>32.799999999999947</c:v>
                </c:pt>
                <c:pt idx="207">
                  <c:v>33.199999999999946</c:v>
                </c:pt>
                <c:pt idx="208">
                  <c:v>33.599999999999945</c:v>
                </c:pt>
                <c:pt idx="209">
                  <c:v>33.999999999999943</c:v>
                </c:pt>
                <c:pt idx="210">
                  <c:v>34.399999999999942</c:v>
                </c:pt>
                <c:pt idx="211">
                  <c:v>34.79999999999994</c:v>
                </c:pt>
                <c:pt idx="212">
                  <c:v>35.199999999999939</c:v>
                </c:pt>
                <c:pt idx="213">
                  <c:v>35.199999999999939</c:v>
                </c:pt>
                <c:pt idx="214">
                  <c:v>35.199999999999939</c:v>
                </c:pt>
                <c:pt idx="215">
                  <c:v>35.199999999999939</c:v>
                </c:pt>
                <c:pt idx="216">
                  <c:v>35.199999999999939</c:v>
                </c:pt>
                <c:pt idx="217">
                  <c:v>35.199999999999939</c:v>
                </c:pt>
                <c:pt idx="218">
                  <c:v>35.199999999999939</c:v>
                </c:pt>
                <c:pt idx="219">
                  <c:v>35.199999999999939</c:v>
                </c:pt>
                <c:pt idx="220">
                  <c:v>35.199999999999939</c:v>
                </c:pt>
                <c:pt idx="221">
                  <c:v>35.599999999999937</c:v>
                </c:pt>
                <c:pt idx="222">
                  <c:v>35.999999999999936</c:v>
                </c:pt>
                <c:pt idx="223">
                  <c:v>36.399999999999935</c:v>
                </c:pt>
                <c:pt idx="224">
                  <c:v>36.799999999999933</c:v>
                </c:pt>
                <c:pt idx="225">
                  <c:v>37.199999999999932</c:v>
                </c:pt>
                <c:pt idx="226">
                  <c:v>37.59999999999993</c:v>
                </c:pt>
                <c:pt idx="227">
                  <c:v>37.999999999999929</c:v>
                </c:pt>
                <c:pt idx="228">
                  <c:v>38.399999999999928</c:v>
                </c:pt>
                <c:pt idx="229">
                  <c:v>38.399999999999928</c:v>
                </c:pt>
                <c:pt idx="230">
                  <c:v>38.399999999999928</c:v>
                </c:pt>
                <c:pt idx="231">
                  <c:v>38.399999999999928</c:v>
                </c:pt>
                <c:pt idx="232">
                  <c:v>38.399999999999928</c:v>
                </c:pt>
                <c:pt idx="233">
                  <c:v>38.399999999999928</c:v>
                </c:pt>
                <c:pt idx="234">
                  <c:v>38.399999999999928</c:v>
                </c:pt>
                <c:pt idx="235">
                  <c:v>38.399999999999928</c:v>
                </c:pt>
                <c:pt idx="236">
                  <c:v>38.399999999999928</c:v>
                </c:pt>
                <c:pt idx="237">
                  <c:v>38.799999999999926</c:v>
                </c:pt>
                <c:pt idx="238">
                  <c:v>39.199999999999925</c:v>
                </c:pt>
                <c:pt idx="239">
                  <c:v>39.599999999999923</c:v>
                </c:pt>
                <c:pt idx="240">
                  <c:v>39.999999999999922</c:v>
                </c:pt>
                <c:pt idx="241">
                  <c:v>39.999999999999922</c:v>
                </c:pt>
                <c:pt idx="242">
                  <c:v>39.999999999999922</c:v>
                </c:pt>
                <c:pt idx="243">
                  <c:v>39.999999999999922</c:v>
                </c:pt>
                <c:pt idx="244">
                  <c:v>39.999999999999922</c:v>
                </c:pt>
                <c:pt idx="245">
                  <c:v>40.39999999999992</c:v>
                </c:pt>
                <c:pt idx="246">
                  <c:v>40.799999999999919</c:v>
                </c:pt>
                <c:pt idx="247">
                  <c:v>41.199999999999918</c:v>
                </c:pt>
                <c:pt idx="248">
                  <c:v>41.599999999999916</c:v>
                </c:pt>
                <c:pt idx="249">
                  <c:v>41.599999999999916</c:v>
                </c:pt>
                <c:pt idx="250">
                  <c:v>41.599999999999916</c:v>
                </c:pt>
                <c:pt idx="251">
                  <c:v>41.599999999999916</c:v>
                </c:pt>
                <c:pt idx="252">
                  <c:v>41.599999999999916</c:v>
                </c:pt>
                <c:pt idx="253">
                  <c:v>41.999999999999915</c:v>
                </c:pt>
                <c:pt idx="254">
                  <c:v>42.399999999999913</c:v>
                </c:pt>
                <c:pt idx="255">
                  <c:v>42.799999999999912</c:v>
                </c:pt>
                <c:pt idx="256">
                  <c:v>43.19999999999991</c:v>
                </c:pt>
                <c:pt idx="257">
                  <c:v>43.19999999999991</c:v>
                </c:pt>
                <c:pt idx="258">
                  <c:v>43.19999999999991</c:v>
                </c:pt>
                <c:pt idx="259">
                  <c:v>43.19999999999991</c:v>
                </c:pt>
                <c:pt idx="260">
                  <c:v>43.19999999999991</c:v>
                </c:pt>
                <c:pt idx="261">
                  <c:v>43.599999999999909</c:v>
                </c:pt>
                <c:pt idx="262">
                  <c:v>43.999999999999908</c:v>
                </c:pt>
                <c:pt idx="263">
                  <c:v>44.399999999999906</c:v>
                </c:pt>
                <c:pt idx="264">
                  <c:v>44.799999999999905</c:v>
                </c:pt>
                <c:pt idx="265">
                  <c:v>44.799999999999905</c:v>
                </c:pt>
                <c:pt idx="266">
                  <c:v>44.799999999999905</c:v>
                </c:pt>
                <c:pt idx="267">
                  <c:v>44.799999999999905</c:v>
                </c:pt>
                <c:pt idx="268">
                  <c:v>44.799999999999905</c:v>
                </c:pt>
                <c:pt idx="269">
                  <c:v>45.199999999999903</c:v>
                </c:pt>
                <c:pt idx="270">
                  <c:v>45.599999999999902</c:v>
                </c:pt>
                <c:pt idx="271">
                  <c:v>45.999999999999901</c:v>
                </c:pt>
                <c:pt idx="272">
                  <c:v>46.399999999999899</c:v>
                </c:pt>
                <c:pt idx="273">
                  <c:v>46.399999999999899</c:v>
                </c:pt>
                <c:pt idx="274">
                  <c:v>46.399999999999899</c:v>
                </c:pt>
                <c:pt idx="275">
                  <c:v>46.399999999999899</c:v>
                </c:pt>
                <c:pt idx="276">
                  <c:v>46.399999999999899</c:v>
                </c:pt>
                <c:pt idx="277">
                  <c:v>46.799999999999898</c:v>
                </c:pt>
                <c:pt idx="278">
                  <c:v>47.199999999999896</c:v>
                </c:pt>
                <c:pt idx="279">
                  <c:v>47.599999999999895</c:v>
                </c:pt>
                <c:pt idx="280">
                  <c:v>47.999999999999893</c:v>
                </c:pt>
                <c:pt idx="281">
                  <c:v>47.999999999999893</c:v>
                </c:pt>
                <c:pt idx="282">
                  <c:v>47.999999999999893</c:v>
                </c:pt>
                <c:pt idx="283">
                  <c:v>47.999999999999893</c:v>
                </c:pt>
                <c:pt idx="284">
                  <c:v>47.999999999999893</c:v>
                </c:pt>
                <c:pt idx="285">
                  <c:v>48.399999999999892</c:v>
                </c:pt>
                <c:pt idx="286">
                  <c:v>48.799999999999891</c:v>
                </c:pt>
                <c:pt idx="287">
                  <c:v>49.199999999999889</c:v>
                </c:pt>
                <c:pt idx="288">
                  <c:v>49.599999999999888</c:v>
                </c:pt>
                <c:pt idx="289">
                  <c:v>49.599999999999888</c:v>
                </c:pt>
                <c:pt idx="290">
                  <c:v>49.599999999999888</c:v>
                </c:pt>
                <c:pt idx="291">
                  <c:v>49.599999999999888</c:v>
                </c:pt>
                <c:pt idx="292">
                  <c:v>49.599999999999888</c:v>
                </c:pt>
                <c:pt idx="293">
                  <c:v>49.999999999999886</c:v>
                </c:pt>
                <c:pt idx="294">
                  <c:v>50.399999999999885</c:v>
                </c:pt>
                <c:pt idx="295">
                  <c:v>50.799999999999883</c:v>
                </c:pt>
                <c:pt idx="296">
                  <c:v>51.199999999999882</c:v>
                </c:pt>
                <c:pt idx="297">
                  <c:v>51.199999999999882</c:v>
                </c:pt>
                <c:pt idx="298">
                  <c:v>51.199999999999882</c:v>
                </c:pt>
                <c:pt idx="299">
                  <c:v>51.199999999999882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BF-8540-870D-44F0AA5E042F}"/>
            </c:ext>
          </c:extLst>
        </c:ser>
        <c:ser>
          <c:idx val="1"/>
          <c:order val="1"/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yVal>
            <c:numRef>
              <c:f>'basic signal'!$AB$7:$AB$306</c:f>
              <c:numCache>
                <c:formatCode>0.000000</c:formatCode>
                <c:ptCount val="300"/>
                <c:pt idx="0">
                  <c:v>0.23298206576836192</c:v>
                </c:pt>
                <c:pt idx="1">
                  <c:v>0.62792723567558018</c:v>
                </c:pt>
                <c:pt idx="2">
                  <c:v>0.65526029193007274</c:v>
                </c:pt>
                <c:pt idx="3">
                  <c:v>0.36812175491723331</c:v>
                </c:pt>
                <c:pt idx="4">
                  <c:v>0.56054382040078066</c:v>
                </c:pt>
                <c:pt idx="5">
                  <c:v>0.53932790472319092</c:v>
                </c:pt>
                <c:pt idx="6">
                  <c:v>0.23271505980223722</c:v>
                </c:pt>
                <c:pt idx="7">
                  <c:v>0.24404383560729542</c:v>
                </c:pt>
                <c:pt idx="8">
                  <c:v>0.44377977855308748</c:v>
                </c:pt>
                <c:pt idx="9">
                  <c:v>0.56751346036560002</c:v>
                </c:pt>
                <c:pt idx="10">
                  <c:v>0.16254861816599586</c:v>
                </c:pt>
                <c:pt idx="11">
                  <c:v>-2.2977649238708653E-2</c:v>
                </c:pt>
                <c:pt idx="12">
                  <c:v>0.18162206059849534</c:v>
                </c:pt>
                <c:pt idx="13">
                  <c:v>0.12398610401015542</c:v>
                </c:pt>
                <c:pt idx="14">
                  <c:v>0.23834679957932003</c:v>
                </c:pt>
                <c:pt idx="15">
                  <c:v>0.12576532910018987</c:v>
                </c:pt>
                <c:pt idx="16">
                  <c:v>0.36445554372145017</c:v>
                </c:pt>
                <c:pt idx="17">
                  <c:v>0.58743989671002672</c:v>
                </c:pt>
                <c:pt idx="18">
                  <c:v>4.6294700448584858E-2</c:v>
                </c:pt>
                <c:pt idx="19">
                  <c:v>8.3574401611879456E-3</c:v>
                </c:pt>
                <c:pt idx="20">
                  <c:v>0.26786110385894968</c:v>
                </c:pt>
                <c:pt idx="21">
                  <c:v>-0.27062118679784986</c:v>
                </c:pt>
                <c:pt idx="22">
                  <c:v>-0.13355960440937442</c:v>
                </c:pt>
                <c:pt idx="23">
                  <c:v>0.39993030416153785</c:v>
                </c:pt>
                <c:pt idx="24">
                  <c:v>0.15276833189092562</c:v>
                </c:pt>
                <c:pt idx="25">
                  <c:v>0.27999154349630134</c:v>
                </c:pt>
                <c:pt idx="26">
                  <c:v>0.15524120495925273</c:v>
                </c:pt>
                <c:pt idx="27">
                  <c:v>-0.12923417155299424</c:v>
                </c:pt>
                <c:pt idx="28">
                  <c:v>0.17046390530330122</c:v>
                </c:pt>
                <c:pt idx="29">
                  <c:v>0.26159728145815153</c:v>
                </c:pt>
                <c:pt idx="30">
                  <c:v>-0.16229143024136122</c:v>
                </c:pt>
                <c:pt idx="31">
                  <c:v>-1.8396099609296807E-2</c:v>
                </c:pt>
                <c:pt idx="32">
                  <c:v>0.48954982589514906</c:v>
                </c:pt>
                <c:pt idx="33">
                  <c:v>0.63255906263381378</c:v>
                </c:pt>
                <c:pt idx="34">
                  <c:v>0.57084950391913847</c:v>
                </c:pt>
                <c:pt idx="35">
                  <c:v>0.42300238802357282</c:v>
                </c:pt>
                <c:pt idx="36">
                  <c:v>0.17791731829360158</c:v>
                </c:pt>
                <c:pt idx="37">
                  <c:v>7.3275447614071523E-2</c:v>
                </c:pt>
                <c:pt idx="38">
                  <c:v>0.19074835230600129</c:v>
                </c:pt>
                <c:pt idx="39">
                  <c:v>0.20251918659174589</c:v>
                </c:pt>
                <c:pt idx="40">
                  <c:v>0.16411843250517844</c:v>
                </c:pt>
                <c:pt idx="41">
                  <c:v>1.3475467976835104E-2</c:v>
                </c:pt>
                <c:pt idx="42">
                  <c:v>7.1777568750222481E-2</c:v>
                </c:pt>
                <c:pt idx="43">
                  <c:v>2.3089572661154571E-2</c:v>
                </c:pt>
                <c:pt idx="44">
                  <c:v>0.30448815922233591</c:v>
                </c:pt>
                <c:pt idx="45">
                  <c:v>1.2762273916606199</c:v>
                </c:pt>
                <c:pt idx="46">
                  <c:v>1.4015050345001758</c:v>
                </c:pt>
                <c:pt idx="47">
                  <c:v>1.4620848867851701</c:v>
                </c:pt>
                <c:pt idx="48">
                  <c:v>1.7240192565972283</c:v>
                </c:pt>
                <c:pt idx="49">
                  <c:v>1.8201781685298752</c:v>
                </c:pt>
                <c:pt idx="50">
                  <c:v>2.3755761615869173</c:v>
                </c:pt>
                <c:pt idx="51">
                  <c:v>3.0813491896041061</c:v>
                </c:pt>
                <c:pt idx="52">
                  <c:v>3.5731488300190328</c:v>
                </c:pt>
                <c:pt idx="53">
                  <c:v>3.6946599530704587</c:v>
                </c:pt>
                <c:pt idx="54">
                  <c:v>4.6136430441832763</c:v>
                </c:pt>
                <c:pt idx="55">
                  <c:v>4.9911745878419609</c:v>
                </c:pt>
                <c:pt idx="56">
                  <c:v>4.7262821402090651</c:v>
                </c:pt>
                <c:pt idx="57">
                  <c:v>5.2638525786936405</c:v>
                </c:pt>
                <c:pt idx="58">
                  <c:v>5.8452406579347791</c:v>
                </c:pt>
                <c:pt idx="59">
                  <c:v>6.3535150963278841</c:v>
                </c:pt>
                <c:pt idx="60">
                  <c:v>6.3420417512946825</c:v>
                </c:pt>
                <c:pt idx="61">
                  <c:v>6.7173667337737371</c:v>
                </c:pt>
                <c:pt idx="62">
                  <c:v>7.5335010165989003</c:v>
                </c:pt>
                <c:pt idx="63">
                  <c:v>7.3481281506207443</c:v>
                </c:pt>
                <c:pt idx="64">
                  <c:v>7.5650527213297067</c:v>
                </c:pt>
                <c:pt idx="65">
                  <c:v>8.7072469378495203</c:v>
                </c:pt>
                <c:pt idx="66">
                  <c:v>9.2364463536436627</c:v>
                </c:pt>
                <c:pt idx="67">
                  <c:v>9.7046248735672211</c:v>
                </c:pt>
                <c:pt idx="68">
                  <c:v>9.7352667088920182</c:v>
                </c:pt>
                <c:pt idx="69">
                  <c:v>9.8455262130410315</c:v>
                </c:pt>
                <c:pt idx="70">
                  <c:v>10.227278923895858</c:v>
                </c:pt>
                <c:pt idx="71">
                  <c:v>10.706178553170107</c:v>
                </c:pt>
                <c:pt idx="72">
                  <c:v>11.462891832109678</c:v>
                </c:pt>
                <c:pt idx="73">
                  <c:v>11.667225260289623</c:v>
                </c:pt>
                <c:pt idx="74">
                  <c:v>12.068082928860084</c:v>
                </c:pt>
                <c:pt idx="75">
                  <c:v>12.748413634757178</c:v>
                </c:pt>
                <c:pt idx="76">
                  <c:v>13.077443494783289</c:v>
                </c:pt>
                <c:pt idx="77">
                  <c:v>12.789468044826767</c:v>
                </c:pt>
                <c:pt idx="78">
                  <c:v>12.674939962544656</c:v>
                </c:pt>
                <c:pt idx="79">
                  <c:v>12.748733879134535</c:v>
                </c:pt>
                <c:pt idx="80">
                  <c:v>12.750927455263659</c:v>
                </c:pt>
                <c:pt idx="81">
                  <c:v>13.094911185245151</c:v>
                </c:pt>
                <c:pt idx="82">
                  <c:v>12.857739024982699</c:v>
                </c:pt>
                <c:pt idx="83">
                  <c:v>12.520510742804042</c:v>
                </c:pt>
                <c:pt idx="84">
                  <c:v>12.844208949437357</c:v>
                </c:pt>
                <c:pt idx="85">
                  <c:v>13.049583212510838</c:v>
                </c:pt>
                <c:pt idx="86">
                  <c:v>13.236514412841959</c:v>
                </c:pt>
                <c:pt idx="87">
                  <c:v>13.346573866888903</c:v>
                </c:pt>
                <c:pt idx="88">
                  <c:v>13.244961174549903</c:v>
                </c:pt>
                <c:pt idx="89">
                  <c:v>13.04341810475737</c:v>
                </c:pt>
                <c:pt idx="90">
                  <c:v>12.89923566795934</c:v>
                </c:pt>
                <c:pt idx="91">
                  <c:v>13.222341274488883</c:v>
                </c:pt>
                <c:pt idx="92">
                  <c:v>13.365473737226521</c:v>
                </c:pt>
                <c:pt idx="93">
                  <c:v>12.893490458972005</c:v>
                </c:pt>
                <c:pt idx="94">
                  <c:v>12.65574720461691</c:v>
                </c:pt>
                <c:pt idx="95">
                  <c:v>12.7664308368725</c:v>
                </c:pt>
                <c:pt idx="96">
                  <c:v>12.789914720468728</c:v>
                </c:pt>
                <c:pt idx="97">
                  <c:v>13.102914562220914</c:v>
                </c:pt>
                <c:pt idx="98">
                  <c:v>13.315646358470893</c:v>
                </c:pt>
                <c:pt idx="99">
                  <c:v>13.067987537597226</c:v>
                </c:pt>
                <c:pt idx="100">
                  <c:v>13.145173695666523</c:v>
                </c:pt>
                <c:pt idx="101">
                  <c:v>13.141346775665054</c:v>
                </c:pt>
                <c:pt idx="102">
                  <c:v>13.303928129258392</c:v>
                </c:pt>
                <c:pt idx="103">
                  <c:v>13.455517395775601</c:v>
                </c:pt>
                <c:pt idx="104">
                  <c:v>12.998517746749487</c:v>
                </c:pt>
                <c:pt idx="105">
                  <c:v>12.777538416139526</c:v>
                </c:pt>
                <c:pt idx="106">
                  <c:v>12.970702602722307</c:v>
                </c:pt>
                <c:pt idx="107">
                  <c:v>13.350526075850745</c:v>
                </c:pt>
                <c:pt idx="108">
                  <c:v>13.059696012607597</c:v>
                </c:pt>
                <c:pt idx="109">
                  <c:v>13.065650851740253</c:v>
                </c:pt>
                <c:pt idx="110">
                  <c:v>13.903008773029878</c:v>
                </c:pt>
                <c:pt idx="111">
                  <c:v>14.681028850298812</c:v>
                </c:pt>
                <c:pt idx="112">
                  <c:v>15.030493252860643</c:v>
                </c:pt>
                <c:pt idx="113">
                  <c:v>15.094630282047762</c:v>
                </c:pt>
                <c:pt idx="114">
                  <c:v>15.535871363223247</c:v>
                </c:pt>
                <c:pt idx="115">
                  <c:v>15.982959904272631</c:v>
                </c:pt>
                <c:pt idx="116">
                  <c:v>16.509787957897583</c:v>
                </c:pt>
                <c:pt idx="117">
                  <c:v>16.995472958766587</c:v>
                </c:pt>
                <c:pt idx="118">
                  <c:v>17.080128780884525</c:v>
                </c:pt>
                <c:pt idx="119">
                  <c:v>17.343632119783745</c:v>
                </c:pt>
                <c:pt idx="120">
                  <c:v>17.928706092726753</c:v>
                </c:pt>
                <c:pt idx="121">
                  <c:v>18.308829507658881</c:v>
                </c:pt>
                <c:pt idx="122">
                  <c:v>18.492540989229838</c:v>
                </c:pt>
                <c:pt idx="123">
                  <c:v>19.314600420391621</c:v>
                </c:pt>
                <c:pt idx="124">
                  <c:v>19.81575001208623</c:v>
                </c:pt>
                <c:pt idx="125">
                  <c:v>19.417877360554623</c:v>
                </c:pt>
                <c:pt idx="126">
                  <c:v>19.1849023911141</c:v>
                </c:pt>
                <c:pt idx="127">
                  <c:v>19.565820716923788</c:v>
                </c:pt>
                <c:pt idx="128">
                  <c:v>19.662762124671207</c:v>
                </c:pt>
                <c:pt idx="129">
                  <c:v>19.505903109249726</c:v>
                </c:pt>
                <c:pt idx="130">
                  <c:v>19.412088195822481</c:v>
                </c:pt>
                <c:pt idx="131">
                  <c:v>19.11764637109572</c:v>
                </c:pt>
                <c:pt idx="132">
                  <c:v>19.262062501372597</c:v>
                </c:pt>
                <c:pt idx="133">
                  <c:v>19.593507342494263</c:v>
                </c:pt>
                <c:pt idx="134">
                  <c:v>19.60096013977439</c:v>
                </c:pt>
                <c:pt idx="135">
                  <c:v>19.41058272528808</c:v>
                </c:pt>
                <c:pt idx="136">
                  <c:v>19.6303467000068</c:v>
                </c:pt>
                <c:pt idx="137">
                  <c:v>19.871146082985359</c:v>
                </c:pt>
                <c:pt idx="138">
                  <c:v>19.875941470719752</c:v>
                </c:pt>
                <c:pt idx="139">
                  <c:v>19.878238402754654</c:v>
                </c:pt>
                <c:pt idx="140">
                  <c:v>19.937016347525933</c:v>
                </c:pt>
                <c:pt idx="141">
                  <c:v>20.01193503384917</c:v>
                </c:pt>
                <c:pt idx="142">
                  <c:v>20.047172349495938</c:v>
                </c:pt>
                <c:pt idx="143">
                  <c:v>20.699382098162889</c:v>
                </c:pt>
                <c:pt idx="144">
                  <c:v>21.374610626142395</c:v>
                </c:pt>
                <c:pt idx="145">
                  <c:v>21.52660443281713</c:v>
                </c:pt>
                <c:pt idx="146">
                  <c:v>21.844797145130446</c:v>
                </c:pt>
                <c:pt idx="147">
                  <c:v>22.024457890925515</c:v>
                </c:pt>
                <c:pt idx="148">
                  <c:v>22.4345060295495</c:v>
                </c:pt>
                <c:pt idx="149">
                  <c:v>22.794487573064128</c:v>
                </c:pt>
                <c:pt idx="150">
                  <c:v>23.246003822012682</c:v>
                </c:pt>
                <c:pt idx="151">
                  <c:v>23.981987285828918</c:v>
                </c:pt>
                <c:pt idx="152">
                  <c:v>24.43996488227954</c:v>
                </c:pt>
                <c:pt idx="153">
                  <c:v>24.647728205587125</c:v>
                </c:pt>
                <c:pt idx="154">
                  <c:v>24.724361975692176</c:v>
                </c:pt>
                <c:pt idx="155">
                  <c:v>25.40348508183288</c:v>
                </c:pt>
                <c:pt idx="156">
                  <c:v>25.588466312892177</c:v>
                </c:pt>
                <c:pt idx="157">
                  <c:v>25.836518318395633</c:v>
                </c:pt>
                <c:pt idx="158">
                  <c:v>26.142355811631052</c:v>
                </c:pt>
                <c:pt idx="159">
                  <c:v>25.901790757208175</c:v>
                </c:pt>
                <c:pt idx="160">
                  <c:v>26.163875617388555</c:v>
                </c:pt>
                <c:pt idx="161">
                  <c:v>26.175177399337382</c:v>
                </c:pt>
                <c:pt idx="162">
                  <c:v>25.875242007858645</c:v>
                </c:pt>
                <c:pt idx="163">
                  <c:v>26.044474737915348</c:v>
                </c:pt>
                <c:pt idx="164">
                  <c:v>26.326329008706583</c:v>
                </c:pt>
                <c:pt idx="165">
                  <c:v>26.042161967528752</c:v>
                </c:pt>
                <c:pt idx="166">
                  <c:v>25.78888539032544</c:v>
                </c:pt>
                <c:pt idx="167">
                  <c:v>26.051572253031143</c:v>
                </c:pt>
                <c:pt idx="168">
                  <c:v>25.969792780902736</c:v>
                </c:pt>
                <c:pt idx="169">
                  <c:v>25.414731731102368</c:v>
                </c:pt>
                <c:pt idx="170">
                  <c:v>25.559673762507131</c:v>
                </c:pt>
                <c:pt idx="171">
                  <c:v>25.841808820527802</c:v>
                </c:pt>
                <c:pt idx="172">
                  <c:v>26.149629662437054</c:v>
                </c:pt>
                <c:pt idx="173">
                  <c:v>26.571225787766728</c:v>
                </c:pt>
                <c:pt idx="174">
                  <c:v>26.937030554643663</c:v>
                </c:pt>
                <c:pt idx="175">
                  <c:v>26.998121272270581</c:v>
                </c:pt>
                <c:pt idx="176">
                  <c:v>27.083226789221349</c:v>
                </c:pt>
                <c:pt idx="177">
                  <c:v>27.681340349522248</c:v>
                </c:pt>
                <c:pt idx="178">
                  <c:v>28.196971395974316</c:v>
                </c:pt>
                <c:pt idx="179">
                  <c:v>28.601952747747056</c:v>
                </c:pt>
                <c:pt idx="180">
                  <c:v>28.839727204501624</c:v>
                </c:pt>
                <c:pt idx="181">
                  <c:v>28.867147950150983</c:v>
                </c:pt>
                <c:pt idx="182">
                  <c:v>29.005358348235834</c:v>
                </c:pt>
                <c:pt idx="183">
                  <c:v>29.083046066883927</c:v>
                </c:pt>
                <c:pt idx="184">
                  <c:v>28.90152927669461</c:v>
                </c:pt>
                <c:pt idx="185">
                  <c:v>29.080914607461558</c:v>
                </c:pt>
                <c:pt idx="186">
                  <c:v>29.524170088428566</c:v>
                </c:pt>
                <c:pt idx="187">
                  <c:v>29.318402351515207</c:v>
                </c:pt>
                <c:pt idx="188">
                  <c:v>28.933916564376499</c:v>
                </c:pt>
                <c:pt idx="189">
                  <c:v>29.4842800006811</c:v>
                </c:pt>
                <c:pt idx="190">
                  <c:v>30.036339392962851</c:v>
                </c:pt>
                <c:pt idx="191">
                  <c:v>30.437005990401495</c:v>
                </c:pt>
                <c:pt idx="192">
                  <c:v>30.662497511598563</c:v>
                </c:pt>
                <c:pt idx="193">
                  <c:v>30.844658909286355</c:v>
                </c:pt>
                <c:pt idx="194">
                  <c:v>31.761721269790097</c:v>
                </c:pt>
                <c:pt idx="195">
                  <c:v>32.223118118142132</c:v>
                </c:pt>
                <c:pt idx="196">
                  <c:v>32.170312036339283</c:v>
                </c:pt>
                <c:pt idx="197">
                  <c:v>32.091965053861394</c:v>
                </c:pt>
                <c:pt idx="198">
                  <c:v>32.149112204506189</c:v>
                </c:pt>
                <c:pt idx="199">
                  <c:v>32.481971814076836</c:v>
                </c:pt>
                <c:pt idx="200">
                  <c:v>32.137299216792705</c:v>
                </c:pt>
                <c:pt idx="201">
                  <c:v>31.699254848770067</c:v>
                </c:pt>
                <c:pt idx="202">
                  <c:v>32.192139944162619</c:v>
                </c:pt>
                <c:pt idx="203">
                  <c:v>32.59583641457548</c:v>
                </c:pt>
                <c:pt idx="204">
                  <c:v>32.490594799096201</c:v>
                </c:pt>
                <c:pt idx="205">
                  <c:v>32.571861370957741</c:v>
                </c:pt>
                <c:pt idx="206">
                  <c:v>32.716474726176727</c:v>
                </c:pt>
                <c:pt idx="207">
                  <c:v>33.40005753008019</c:v>
                </c:pt>
                <c:pt idx="208">
                  <c:v>34.048671708005209</c:v>
                </c:pt>
                <c:pt idx="209">
                  <c:v>34.138403104733946</c:v>
                </c:pt>
                <c:pt idx="210">
                  <c:v>34.470387548329221</c:v>
                </c:pt>
                <c:pt idx="211">
                  <c:v>35.030462312900049</c:v>
                </c:pt>
                <c:pt idx="212">
                  <c:v>35.635767729256067</c:v>
                </c:pt>
                <c:pt idx="213">
                  <c:v>35.720487509647967</c:v>
                </c:pt>
                <c:pt idx="214">
                  <c:v>35.456291801296494</c:v>
                </c:pt>
                <c:pt idx="215">
                  <c:v>35.539344326447136</c:v>
                </c:pt>
                <c:pt idx="216">
                  <c:v>35.281772394978766</c:v>
                </c:pt>
                <c:pt idx="217">
                  <c:v>35.048519493083994</c:v>
                </c:pt>
                <c:pt idx="218">
                  <c:v>35.545786101391805</c:v>
                </c:pt>
                <c:pt idx="219">
                  <c:v>35.675678105886114</c:v>
                </c:pt>
                <c:pt idx="220">
                  <c:v>35.596269976073316</c:v>
                </c:pt>
                <c:pt idx="221">
                  <c:v>36.184296273861563</c:v>
                </c:pt>
                <c:pt idx="222">
                  <c:v>36.290846796078917</c:v>
                </c:pt>
                <c:pt idx="223">
                  <c:v>36.53131235485629</c:v>
                </c:pt>
                <c:pt idx="224">
                  <c:v>37.439810751675189</c:v>
                </c:pt>
                <c:pt idx="225">
                  <c:v>37.582060768062931</c:v>
                </c:pt>
                <c:pt idx="226">
                  <c:v>37.417068013155969</c:v>
                </c:pt>
                <c:pt idx="227">
                  <c:v>38.211083480993203</c:v>
                </c:pt>
                <c:pt idx="228">
                  <c:v>38.348165717401777</c:v>
                </c:pt>
                <c:pt idx="229">
                  <c:v>38.245769506992936</c:v>
                </c:pt>
                <c:pt idx="230">
                  <c:v>38.853804396741388</c:v>
                </c:pt>
                <c:pt idx="231">
                  <c:v>38.638756814764392</c:v>
                </c:pt>
                <c:pt idx="232">
                  <c:v>38.57839866105612</c:v>
                </c:pt>
                <c:pt idx="233">
                  <c:v>38.728585991593512</c:v>
                </c:pt>
                <c:pt idx="234">
                  <c:v>38.951660123986379</c:v>
                </c:pt>
                <c:pt idx="235">
                  <c:v>38.981191891843324</c:v>
                </c:pt>
                <c:pt idx="236">
                  <c:v>39.019978742078557</c:v>
                </c:pt>
                <c:pt idx="237">
                  <c:v>39.177831353694451</c:v>
                </c:pt>
                <c:pt idx="238">
                  <c:v>39.150540686537376</c:v>
                </c:pt>
                <c:pt idx="239">
                  <c:v>39.553541840860909</c:v>
                </c:pt>
                <c:pt idx="240">
                  <c:v>40.069573187090924</c:v>
                </c:pt>
                <c:pt idx="241">
                  <c:v>40.4108590080723</c:v>
                </c:pt>
                <c:pt idx="242">
                  <c:v>40.400962534910256</c:v>
                </c:pt>
                <c:pt idx="243">
                  <c:v>40.48805980328062</c:v>
                </c:pt>
                <c:pt idx="244">
                  <c:v>40.192339648942848</c:v>
                </c:pt>
                <c:pt idx="245">
                  <c:v>40.492605743277423</c:v>
                </c:pt>
                <c:pt idx="246">
                  <c:v>41.253449624950342</c:v>
                </c:pt>
                <c:pt idx="247">
                  <c:v>41.564922408294478</c:v>
                </c:pt>
                <c:pt idx="248">
                  <c:v>42.261986522889195</c:v>
                </c:pt>
                <c:pt idx="249">
                  <c:v>42.071916171860686</c:v>
                </c:pt>
                <c:pt idx="250">
                  <c:v>41.899047453811235</c:v>
                </c:pt>
                <c:pt idx="251">
                  <c:v>42.187275737443144</c:v>
                </c:pt>
                <c:pt idx="252">
                  <c:v>42.227979705316891</c:v>
                </c:pt>
                <c:pt idx="253">
                  <c:v>42.177211714428545</c:v>
                </c:pt>
                <c:pt idx="254">
                  <c:v>42.571051988265928</c:v>
                </c:pt>
                <c:pt idx="255">
                  <c:v>43.170177497766637</c:v>
                </c:pt>
                <c:pt idx="256">
                  <c:v>43.328031031914982</c:v>
                </c:pt>
                <c:pt idx="257">
                  <c:v>43.283263019807286</c:v>
                </c:pt>
                <c:pt idx="258">
                  <c:v>43.123873821969617</c:v>
                </c:pt>
                <c:pt idx="259">
                  <c:v>43.357103814478542</c:v>
                </c:pt>
                <c:pt idx="260">
                  <c:v>43.609998189177581</c:v>
                </c:pt>
                <c:pt idx="261">
                  <c:v>43.597376074732807</c:v>
                </c:pt>
                <c:pt idx="262">
                  <c:v>43.911799622489745</c:v>
                </c:pt>
                <c:pt idx="263">
                  <c:v>44.576426907992868</c:v>
                </c:pt>
                <c:pt idx="264">
                  <c:v>45.08014745117827</c:v>
                </c:pt>
                <c:pt idx="265">
                  <c:v>45.031035307656737</c:v>
                </c:pt>
                <c:pt idx="266">
                  <c:v>44.910298678246548</c:v>
                </c:pt>
                <c:pt idx="267">
                  <c:v>45.069172522111167</c:v>
                </c:pt>
                <c:pt idx="268">
                  <c:v>45.370829599386298</c:v>
                </c:pt>
                <c:pt idx="269">
                  <c:v>45.548987346865118</c:v>
                </c:pt>
                <c:pt idx="270">
                  <c:v>45.889541887516785</c:v>
                </c:pt>
                <c:pt idx="271">
                  <c:v>46.059314100436744</c:v>
                </c:pt>
                <c:pt idx="272">
                  <c:v>46.126146998526558</c:v>
                </c:pt>
                <c:pt idx="273">
                  <c:v>46.802095858327874</c:v>
                </c:pt>
                <c:pt idx="274">
                  <c:v>46.946765566749733</c:v>
                </c:pt>
                <c:pt idx="275">
                  <c:v>46.579327524674426</c:v>
                </c:pt>
                <c:pt idx="276">
                  <c:v>46.508008963482958</c:v>
                </c:pt>
                <c:pt idx="277">
                  <c:v>46.871655225482996</c:v>
                </c:pt>
                <c:pt idx="278">
                  <c:v>47.21497638246619</c:v>
                </c:pt>
                <c:pt idx="279">
                  <c:v>47.775399460840802</c:v>
                </c:pt>
                <c:pt idx="280">
                  <c:v>48.121353828508404</c:v>
                </c:pt>
                <c:pt idx="281">
                  <c:v>48.186681088162871</c:v>
                </c:pt>
                <c:pt idx="282">
                  <c:v>48.212295069798387</c:v>
                </c:pt>
                <c:pt idx="283">
                  <c:v>48.077357220882604</c:v>
                </c:pt>
                <c:pt idx="284">
                  <c:v>48.08124417485493</c:v>
                </c:pt>
                <c:pt idx="285">
                  <c:v>48.436052848646668</c:v>
                </c:pt>
                <c:pt idx="286">
                  <c:v>49.086023010245185</c:v>
                </c:pt>
                <c:pt idx="287">
                  <c:v>49.564928126720808</c:v>
                </c:pt>
                <c:pt idx="288">
                  <c:v>49.651643784316832</c:v>
                </c:pt>
                <c:pt idx="289">
                  <c:v>49.580246574676799</c:v>
                </c:pt>
                <c:pt idx="290">
                  <c:v>50.039129491702496</c:v>
                </c:pt>
                <c:pt idx="291">
                  <c:v>50.018894928677604</c:v>
                </c:pt>
                <c:pt idx="292">
                  <c:v>49.536707228186387</c:v>
                </c:pt>
                <c:pt idx="293">
                  <c:v>50.102334848873667</c:v>
                </c:pt>
                <c:pt idx="294">
                  <c:v>50.680558506869367</c:v>
                </c:pt>
                <c:pt idx="295">
                  <c:v>50.679260321984955</c:v>
                </c:pt>
                <c:pt idx="296">
                  <c:v>50.986680216404785</c:v>
                </c:pt>
                <c:pt idx="297">
                  <c:v>51.21671860580382</c:v>
                </c:pt>
                <c:pt idx="298">
                  <c:v>51.384391104098597</c:v>
                </c:pt>
                <c:pt idx="299">
                  <c:v>51.591651670751993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BF-8540-870D-44F0AA5E0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194511"/>
        <c:axId val="1866816607"/>
      </c:scatterChart>
      <c:valAx>
        <c:axId val="1790194511"/>
        <c:scaling>
          <c:orientation val="minMax"/>
          <c:max val="300"/>
        </c:scaling>
        <c:delete val="1"/>
        <c:axPos val="b"/>
        <c:numFmt formatCode="0" sourceLinked="1"/>
        <c:majorTickMark val="none"/>
        <c:minorTickMark val="none"/>
        <c:tickLblPos val="nextTo"/>
        <c:crossAx val="1866816607"/>
        <c:crosses val="autoZero"/>
        <c:crossBetween val="midCat"/>
        <c:majorUnit val="60"/>
      </c:valAx>
      <c:valAx>
        <c:axId val="1866816607"/>
        <c:scaling>
          <c:orientation val="minMax"/>
          <c:max val="60"/>
          <c:min val="-10"/>
        </c:scaling>
        <c:delete val="0"/>
        <c:axPos val="l"/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90194511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'basic signal'!$A$7:$A$306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'basic signal'!$C$7:$C$306</c:f>
              <c:numCache>
                <c:formatCode>0.000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0.4</c:v>
                </c:pt>
                <c:pt idx="46" formatCode="0.00">
                  <c:v>0.4</c:v>
                </c:pt>
                <c:pt idx="47" formatCode="0.00">
                  <c:v>0.4</c:v>
                </c:pt>
                <c:pt idx="48" formatCode="0.00">
                  <c:v>0.4</c:v>
                </c:pt>
                <c:pt idx="49" formatCode="0.00">
                  <c:v>0.4</c:v>
                </c:pt>
                <c:pt idx="50" formatCode="0.00">
                  <c:v>0.4</c:v>
                </c:pt>
                <c:pt idx="51" formatCode="0.00">
                  <c:v>0.4</c:v>
                </c:pt>
                <c:pt idx="52" formatCode="0.00">
                  <c:v>0.4</c:v>
                </c:pt>
                <c:pt idx="53" formatCode="0.00">
                  <c:v>0.4</c:v>
                </c:pt>
                <c:pt idx="54" formatCode="0.00">
                  <c:v>0.4</c:v>
                </c:pt>
                <c:pt idx="55" formatCode="0.00">
                  <c:v>0.4</c:v>
                </c:pt>
                <c:pt idx="56" formatCode="0.00">
                  <c:v>0.4</c:v>
                </c:pt>
                <c:pt idx="57" formatCode="0.00">
                  <c:v>0.4</c:v>
                </c:pt>
                <c:pt idx="58" formatCode="0.00">
                  <c:v>0.4</c:v>
                </c:pt>
                <c:pt idx="59" formatCode="0.00">
                  <c:v>0.4</c:v>
                </c:pt>
                <c:pt idx="60" formatCode="0.00">
                  <c:v>0.4</c:v>
                </c:pt>
                <c:pt idx="61" formatCode="0.00">
                  <c:v>0.4</c:v>
                </c:pt>
                <c:pt idx="62" formatCode="0.00">
                  <c:v>0.4</c:v>
                </c:pt>
                <c:pt idx="63" formatCode="0.00">
                  <c:v>0.4</c:v>
                </c:pt>
                <c:pt idx="64" formatCode="0.00">
                  <c:v>0.4</c:v>
                </c:pt>
                <c:pt idx="65" formatCode="0.00">
                  <c:v>0.4</c:v>
                </c:pt>
                <c:pt idx="66" formatCode="0.00">
                  <c:v>0.4</c:v>
                </c:pt>
                <c:pt idx="67" formatCode="0.00">
                  <c:v>0.4</c:v>
                </c:pt>
                <c:pt idx="68" formatCode="0.00">
                  <c:v>0.4</c:v>
                </c:pt>
                <c:pt idx="69" formatCode="0.00">
                  <c:v>0.4</c:v>
                </c:pt>
                <c:pt idx="70" formatCode="0.00">
                  <c:v>0.4</c:v>
                </c:pt>
                <c:pt idx="71" formatCode="0.00">
                  <c:v>0.4</c:v>
                </c:pt>
                <c:pt idx="72" formatCode="0.00">
                  <c:v>0.4</c:v>
                </c:pt>
                <c:pt idx="73" formatCode="0.00">
                  <c:v>0.4</c:v>
                </c:pt>
                <c:pt idx="74" formatCode="0.00">
                  <c:v>0.4</c:v>
                </c:pt>
                <c:pt idx="75" formatCode="0.00">
                  <c:v>0.4</c:v>
                </c:pt>
                <c:pt idx="76" formatCode="0.00">
                  <c:v>0.4</c:v>
                </c:pt>
                <c:pt idx="77" formatCode="0.00">
                  <c:v>0</c:v>
                </c:pt>
                <c:pt idx="78" formatCode="0.00">
                  <c:v>0</c:v>
                </c:pt>
                <c:pt idx="79" formatCode="0.00">
                  <c:v>0</c:v>
                </c:pt>
                <c:pt idx="80" formatCode="0.00">
                  <c:v>0</c:v>
                </c:pt>
                <c:pt idx="81" formatCode="0.00">
                  <c:v>0</c:v>
                </c:pt>
                <c:pt idx="82" formatCode="0.00">
                  <c:v>0</c:v>
                </c:pt>
                <c:pt idx="83" formatCode="0.00">
                  <c:v>0</c:v>
                </c:pt>
                <c:pt idx="84" formatCode="0.00">
                  <c:v>0</c:v>
                </c:pt>
                <c:pt idx="85" formatCode="0.00">
                  <c:v>0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0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0</c:v>
                </c:pt>
                <c:pt idx="107" formatCode="0.00">
                  <c:v>0</c:v>
                </c:pt>
                <c:pt idx="108" formatCode="0.00">
                  <c:v>0</c:v>
                </c:pt>
                <c:pt idx="109" formatCode="0.00">
                  <c:v>0.4</c:v>
                </c:pt>
                <c:pt idx="110" formatCode="0.00">
                  <c:v>0.4</c:v>
                </c:pt>
                <c:pt idx="111" formatCode="0.00">
                  <c:v>0.4</c:v>
                </c:pt>
                <c:pt idx="112" formatCode="0.00">
                  <c:v>0.4</c:v>
                </c:pt>
                <c:pt idx="113" formatCode="0.00">
                  <c:v>0.4</c:v>
                </c:pt>
                <c:pt idx="114" formatCode="0.00">
                  <c:v>0.4</c:v>
                </c:pt>
                <c:pt idx="115" formatCode="0.00">
                  <c:v>0.4</c:v>
                </c:pt>
                <c:pt idx="116" formatCode="0.00">
                  <c:v>0.4</c:v>
                </c:pt>
                <c:pt idx="117" formatCode="0.00">
                  <c:v>0.4</c:v>
                </c:pt>
                <c:pt idx="118" formatCode="0.00">
                  <c:v>0.4</c:v>
                </c:pt>
                <c:pt idx="119" formatCode="0.00">
                  <c:v>0.4</c:v>
                </c:pt>
                <c:pt idx="120" formatCode="0.00">
                  <c:v>0.4</c:v>
                </c:pt>
                <c:pt idx="121" formatCode="0.00">
                  <c:v>0.4</c:v>
                </c:pt>
                <c:pt idx="122" formatCode="0.00">
                  <c:v>0.4</c:v>
                </c:pt>
                <c:pt idx="123" formatCode="0.00">
                  <c:v>0.4</c:v>
                </c:pt>
                <c:pt idx="124" formatCode="0.00">
                  <c:v>0.4</c:v>
                </c:pt>
                <c:pt idx="125" formatCode="0.00">
                  <c:v>0</c:v>
                </c:pt>
                <c:pt idx="126" formatCode="0.00">
                  <c:v>0</c:v>
                </c:pt>
                <c:pt idx="127" formatCode="0.00">
                  <c:v>0</c:v>
                </c:pt>
                <c:pt idx="128" formatCode="0.00">
                  <c:v>0</c:v>
                </c:pt>
                <c:pt idx="129" formatCode="0.00">
                  <c:v>0</c:v>
                </c:pt>
                <c:pt idx="130" formatCode="0.00">
                  <c:v>0</c:v>
                </c:pt>
                <c:pt idx="131" formatCode="0.00">
                  <c:v>0</c:v>
                </c:pt>
                <c:pt idx="132" formatCode="0.00">
                  <c:v>0</c:v>
                </c:pt>
                <c:pt idx="133" formatCode="0.00">
                  <c:v>0</c:v>
                </c:pt>
                <c:pt idx="134" formatCode="0.00">
                  <c:v>0</c:v>
                </c:pt>
                <c:pt idx="135" formatCode="0.00">
                  <c:v>0</c:v>
                </c:pt>
                <c:pt idx="136" formatCode="0.00">
                  <c:v>0</c:v>
                </c:pt>
                <c:pt idx="137" formatCode="0.00">
                  <c:v>0</c:v>
                </c:pt>
                <c:pt idx="138" formatCode="0.00">
                  <c:v>0</c:v>
                </c:pt>
                <c:pt idx="139" formatCode="0.00">
                  <c:v>0</c:v>
                </c:pt>
                <c:pt idx="140" formatCode="0.00">
                  <c:v>0</c:v>
                </c:pt>
                <c:pt idx="141" formatCode="0.00">
                  <c:v>0.4</c:v>
                </c:pt>
                <c:pt idx="142" formatCode="0.00">
                  <c:v>0.4</c:v>
                </c:pt>
                <c:pt idx="143" formatCode="0.00">
                  <c:v>0.4</c:v>
                </c:pt>
                <c:pt idx="144" formatCode="0.00">
                  <c:v>0.4</c:v>
                </c:pt>
                <c:pt idx="145" formatCode="0.00">
                  <c:v>0.4</c:v>
                </c:pt>
                <c:pt idx="146" formatCode="0.00">
                  <c:v>0.4</c:v>
                </c:pt>
                <c:pt idx="147" formatCode="0.00">
                  <c:v>0.4</c:v>
                </c:pt>
                <c:pt idx="148" formatCode="0.00">
                  <c:v>0.4</c:v>
                </c:pt>
                <c:pt idx="149" formatCode="0.00">
                  <c:v>0.4</c:v>
                </c:pt>
                <c:pt idx="150" formatCode="0.00">
                  <c:v>0.4</c:v>
                </c:pt>
                <c:pt idx="151" formatCode="0.00">
                  <c:v>0.4</c:v>
                </c:pt>
                <c:pt idx="152" formatCode="0.00">
                  <c:v>0.4</c:v>
                </c:pt>
                <c:pt idx="153" formatCode="0.00">
                  <c:v>0.4</c:v>
                </c:pt>
                <c:pt idx="154" formatCode="0.00">
                  <c:v>0.4</c:v>
                </c:pt>
                <c:pt idx="155" formatCode="0.00">
                  <c:v>0.4</c:v>
                </c:pt>
                <c:pt idx="156" formatCode="0.00">
                  <c:v>0.4</c:v>
                </c:pt>
                <c:pt idx="157" formatCode="0.00">
                  <c:v>0</c:v>
                </c:pt>
                <c:pt idx="158" formatCode="0.00">
                  <c:v>0</c:v>
                </c:pt>
                <c:pt idx="159" formatCode="0.00">
                  <c:v>0</c:v>
                </c:pt>
                <c:pt idx="160" formatCode="0.00">
                  <c:v>0</c:v>
                </c:pt>
                <c:pt idx="161" formatCode="0.00">
                  <c:v>0</c:v>
                </c:pt>
                <c:pt idx="162" formatCode="0.00">
                  <c:v>0</c:v>
                </c:pt>
                <c:pt idx="163" formatCode="0.00">
                  <c:v>0</c:v>
                </c:pt>
                <c:pt idx="164" formatCode="0.00">
                  <c:v>0</c:v>
                </c:pt>
                <c:pt idx="165" formatCode="0.00">
                  <c:v>0</c:v>
                </c:pt>
                <c:pt idx="166" formatCode="0.00">
                  <c:v>0</c:v>
                </c:pt>
                <c:pt idx="167" formatCode="0.00">
                  <c:v>0</c:v>
                </c:pt>
                <c:pt idx="168" formatCode="0.00">
                  <c:v>0</c:v>
                </c:pt>
                <c:pt idx="169" formatCode="0.00">
                  <c:v>0</c:v>
                </c:pt>
                <c:pt idx="170" formatCode="0.00">
                  <c:v>0</c:v>
                </c:pt>
                <c:pt idx="171" formatCode="0.00">
                  <c:v>0</c:v>
                </c:pt>
                <c:pt idx="172" formatCode="0.00">
                  <c:v>0</c:v>
                </c:pt>
                <c:pt idx="173" formatCode="0.00">
                  <c:v>0.4</c:v>
                </c:pt>
                <c:pt idx="174" formatCode="0.00">
                  <c:v>0.4</c:v>
                </c:pt>
                <c:pt idx="175" formatCode="0.00">
                  <c:v>0.4</c:v>
                </c:pt>
                <c:pt idx="176" formatCode="0.00">
                  <c:v>0.4</c:v>
                </c:pt>
                <c:pt idx="177" formatCode="0.00">
                  <c:v>0.4</c:v>
                </c:pt>
                <c:pt idx="178" formatCode="0.00">
                  <c:v>0.4</c:v>
                </c:pt>
                <c:pt idx="179" formatCode="0.00">
                  <c:v>0.4</c:v>
                </c:pt>
                <c:pt idx="180" formatCode="0.00">
                  <c:v>0.4</c:v>
                </c:pt>
                <c:pt idx="181" formatCode="0.00">
                  <c:v>0</c:v>
                </c:pt>
                <c:pt idx="182" formatCode="0.00">
                  <c:v>0</c:v>
                </c:pt>
                <c:pt idx="183" formatCode="0.00">
                  <c:v>0</c:v>
                </c:pt>
                <c:pt idx="184" formatCode="0.00">
                  <c:v>0</c:v>
                </c:pt>
                <c:pt idx="185" formatCode="0.00">
                  <c:v>0</c:v>
                </c:pt>
                <c:pt idx="186" formatCode="0.00">
                  <c:v>0</c:v>
                </c:pt>
                <c:pt idx="187" formatCode="0.00">
                  <c:v>0</c:v>
                </c:pt>
                <c:pt idx="188" formatCode="0.00">
                  <c:v>0</c:v>
                </c:pt>
                <c:pt idx="189" formatCode="0.00">
                  <c:v>0.4</c:v>
                </c:pt>
                <c:pt idx="190" formatCode="0.00">
                  <c:v>0.4</c:v>
                </c:pt>
                <c:pt idx="191" formatCode="0.00">
                  <c:v>0.4</c:v>
                </c:pt>
                <c:pt idx="192" formatCode="0.00">
                  <c:v>0.4</c:v>
                </c:pt>
                <c:pt idx="193" formatCode="0.00">
                  <c:v>0.4</c:v>
                </c:pt>
                <c:pt idx="194" formatCode="0.00">
                  <c:v>0.4</c:v>
                </c:pt>
                <c:pt idx="195" formatCode="0.00">
                  <c:v>0.4</c:v>
                </c:pt>
                <c:pt idx="196" formatCode="0.00">
                  <c:v>0.4</c:v>
                </c:pt>
                <c:pt idx="197" formatCode="0.00">
                  <c:v>0</c:v>
                </c:pt>
                <c:pt idx="198" formatCode="0.00">
                  <c:v>0</c:v>
                </c:pt>
                <c:pt idx="199" formatCode="0.00">
                  <c:v>0</c:v>
                </c:pt>
                <c:pt idx="200" formatCode="0.00">
                  <c:v>0</c:v>
                </c:pt>
                <c:pt idx="201" formatCode="0.00">
                  <c:v>0</c:v>
                </c:pt>
                <c:pt idx="202" formatCode="0.00">
                  <c:v>0</c:v>
                </c:pt>
                <c:pt idx="203" formatCode="0.00">
                  <c:v>0</c:v>
                </c:pt>
                <c:pt idx="204" formatCode="0.00">
                  <c:v>0</c:v>
                </c:pt>
                <c:pt idx="205" formatCode="0.00">
                  <c:v>0.4</c:v>
                </c:pt>
                <c:pt idx="206" formatCode="0.00">
                  <c:v>0.4</c:v>
                </c:pt>
                <c:pt idx="207" formatCode="0.00">
                  <c:v>0.4</c:v>
                </c:pt>
                <c:pt idx="208" formatCode="0.00">
                  <c:v>0.4</c:v>
                </c:pt>
                <c:pt idx="209" formatCode="0.00">
                  <c:v>0.4</c:v>
                </c:pt>
                <c:pt idx="210" formatCode="0.00">
                  <c:v>0.4</c:v>
                </c:pt>
                <c:pt idx="211" formatCode="0.00">
                  <c:v>0.4</c:v>
                </c:pt>
                <c:pt idx="212" formatCode="0.00">
                  <c:v>0.4</c:v>
                </c:pt>
                <c:pt idx="213" formatCode="0.00">
                  <c:v>0</c:v>
                </c:pt>
                <c:pt idx="214" formatCode="0.00">
                  <c:v>0</c:v>
                </c:pt>
                <c:pt idx="215" formatCode="0.00">
                  <c:v>0</c:v>
                </c:pt>
                <c:pt idx="216" formatCode="0.00">
                  <c:v>0</c:v>
                </c:pt>
                <c:pt idx="217" formatCode="0.00">
                  <c:v>0</c:v>
                </c:pt>
                <c:pt idx="218" formatCode="0.00">
                  <c:v>0</c:v>
                </c:pt>
                <c:pt idx="219" formatCode="0.00">
                  <c:v>0</c:v>
                </c:pt>
                <c:pt idx="220" formatCode="0.00">
                  <c:v>0</c:v>
                </c:pt>
                <c:pt idx="221" formatCode="0.00">
                  <c:v>0.4</c:v>
                </c:pt>
                <c:pt idx="222" formatCode="0.00">
                  <c:v>0.4</c:v>
                </c:pt>
                <c:pt idx="223" formatCode="0.00">
                  <c:v>0.4</c:v>
                </c:pt>
                <c:pt idx="224" formatCode="0.00">
                  <c:v>0.4</c:v>
                </c:pt>
                <c:pt idx="225" formatCode="0.00">
                  <c:v>0.4</c:v>
                </c:pt>
                <c:pt idx="226" formatCode="0.00">
                  <c:v>0.4</c:v>
                </c:pt>
                <c:pt idx="227" formatCode="0.00">
                  <c:v>0.4</c:v>
                </c:pt>
                <c:pt idx="228" formatCode="0.00">
                  <c:v>0.4</c:v>
                </c:pt>
                <c:pt idx="229" formatCode="0.00">
                  <c:v>0</c:v>
                </c:pt>
                <c:pt idx="230" formatCode="0.00">
                  <c:v>0</c:v>
                </c:pt>
                <c:pt idx="231" formatCode="0.00">
                  <c:v>0</c:v>
                </c:pt>
                <c:pt idx="232" formatCode="0.00">
                  <c:v>0</c:v>
                </c:pt>
                <c:pt idx="233" formatCode="0.00">
                  <c:v>0</c:v>
                </c:pt>
                <c:pt idx="234" formatCode="0.00">
                  <c:v>0</c:v>
                </c:pt>
                <c:pt idx="235" formatCode="0.00">
                  <c:v>0</c:v>
                </c:pt>
                <c:pt idx="236" formatCode="0.00">
                  <c:v>0</c:v>
                </c:pt>
                <c:pt idx="237" formatCode="0.00">
                  <c:v>0.4</c:v>
                </c:pt>
                <c:pt idx="238" formatCode="0.00">
                  <c:v>0.4</c:v>
                </c:pt>
                <c:pt idx="239" formatCode="0.00">
                  <c:v>0.4</c:v>
                </c:pt>
                <c:pt idx="240" formatCode="0.00">
                  <c:v>0.4</c:v>
                </c:pt>
                <c:pt idx="241" formatCode="0.00">
                  <c:v>0</c:v>
                </c:pt>
                <c:pt idx="242" formatCode="0.00">
                  <c:v>0</c:v>
                </c:pt>
                <c:pt idx="243" formatCode="0.00">
                  <c:v>0</c:v>
                </c:pt>
                <c:pt idx="244" formatCode="0.00">
                  <c:v>0</c:v>
                </c:pt>
                <c:pt idx="245" formatCode="0.00">
                  <c:v>0.4</c:v>
                </c:pt>
                <c:pt idx="246" formatCode="0.00">
                  <c:v>0.4</c:v>
                </c:pt>
                <c:pt idx="247" formatCode="0.00">
                  <c:v>0.4</c:v>
                </c:pt>
                <c:pt idx="248" formatCode="0.00">
                  <c:v>0.4</c:v>
                </c:pt>
                <c:pt idx="249" formatCode="0.00">
                  <c:v>0</c:v>
                </c:pt>
                <c:pt idx="250" formatCode="0.00">
                  <c:v>0</c:v>
                </c:pt>
                <c:pt idx="251" formatCode="0.00">
                  <c:v>0</c:v>
                </c:pt>
                <c:pt idx="252" formatCode="0.00">
                  <c:v>0</c:v>
                </c:pt>
                <c:pt idx="253" formatCode="0.00">
                  <c:v>0.4</c:v>
                </c:pt>
                <c:pt idx="254" formatCode="0.00">
                  <c:v>0.4</c:v>
                </c:pt>
                <c:pt idx="255" formatCode="0.00">
                  <c:v>0.4</c:v>
                </c:pt>
                <c:pt idx="256" formatCode="0.00">
                  <c:v>0.4</c:v>
                </c:pt>
                <c:pt idx="257" formatCode="0.00">
                  <c:v>0</c:v>
                </c:pt>
                <c:pt idx="258" formatCode="0.00">
                  <c:v>0</c:v>
                </c:pt>
                <c:pt idx="259" formatCode="0.00">
                  <c:v>0</c:v>
                </c:pt>
                <c:pt idx="260" formatCode="0.00">
                  <c:v>0</c:v>
                </c:pt>
                <c:pt idx="261" formatCode="0.00">
                  <c:v>0.4</c:v>
                </c:pt>
                <c:pt idx="262" formatCode="0.00">
                  <c:v>0.4</c:v>
                </c:pt>
                <c:pt idx="263" formatCode="0.00">
                  <c:v>0.4</c:v>
                </c:pt>
                <c:pt idx="264" formatCode="0.00">
                  <c:v>0.4</c:v>
                </c:pt>
                <c:pt idx="265" formatCode="0.00">
                  <c:v>0</c:v>
                </c:pt>
                <c:pt idx="266" formatCode="0.00">
                  <c:v>0</c:v>
                </c:pt>
                <c:pt idx="267" formatCode="0.00">
                  <c:v>0</c:v>
                </c:pt>
                <c:pt idx="268" formatCode="0.00">
                  <c:v>0</c:v>
                </c:pt>
                <c:pt idx="269" formatCode="0.00">
                  <c:v>0.4</c:v>
                </c:pt>
                <c:pt idx="270" formatCode="0.00">
                  <c:v>0.4</c:v>
                </c:pt>
                <c:pt idx="271" formatCode="0.00">
                  <c:v>0.4</c:v>
                </c:pt>
                <c:pt idx="272" formatCode="0.00">
                  <c:v>0.4</c:v>
                </c:pt>
                <c:pt idx="273" formatCode="0.00">
                  <c:v>0</c:v>
                </c:pt>
                <c:pt idx="274" formatCode="0.00">
                  <c:v>0</c:v>
                </c:pt>
                <c:pt idx="275" formatCode="0.00">
                  <c:v>0</c:v>
                </c:pt>
                <c:pt idx="276" formatCode="0.00">
                  <c:v>0</c:v>
                </c:pt>
                <c:pt idx="277" formatCode="0.00">
                  <c:v>0.4</c:v>
                </c:pt>
                <c:pt idx="278" formatCode="0.00">
                  <c:v>0.4</c:v>
                </c:pt>
                <c:pt idx="279" formatCode="0.00">
                  <c:v>0.4</c:v>
                </c:pt>
                <c:pt idx="280" formatCode="0.00">
                  <c:v>0.4</c:v>
                </c:pt>
                <c:pt idx="281" formatCode="0.00">
                  <c:v>0</c:v>
                </c:pt>
                <c:pt idx="282" formatCode="0.00">
                  <c:v>0</c:v>
                </c:pt>
                <c:pt idx="283" formatCode="0.00">
                  <c:v>0</c:v>
                </c:pt>
                <c:pt idx="284" formatCode="0.00">
                  <c:v>0</c:v>
                </c:pt>
                <c:pt idx="285" formatCode="0.00">
                  <c:v>0.4</c:v>
                </c:pt>
                <c:pt idx="286" formatCode="0.00">
                  <c:v>0.4</c:v>
                </c:pt>
                <c:pt idx="287" formatCode="0.00">
                  <c:v>0.4</c:v>
                </c:pt>
                <c:pt idx="288" formatCode="0.00">
                  <c:v>0.4</c:v>
                </c:pt>
                <c:pt idx="289" formatCode="0.00">
                  <c:v>0</c:v>
                </c:pt>
                <c:pt idx="290" formatCode="0.00">
                  <c:v>0</c:v>
                </c:pt>
                <c:pt idx="291" formatCode="0.00">
                  <c:v>0</c:v>
                </c:pt>
                <c:pt idx="292" formatCode="0.00">
                  <c:v>0</c:v>
                </c:pt>
                <c:pt idx="293" formatCode="0.00">
                  <c:v>0.4</c:v>
                </c:pt>
                <c:pt idx="294" formatCode="0.00">
                  <c:v>0.4</c:v>
                </c:pt>
                <c:pt idx="295" formatCode="0.00">
                  <c:v>0.4</c:v>
                </c:pt>
                <c:pt idx="296" formatCode="0.00">
                  <c:v>0.4</c:v>
                </c:pt>
                <c:pt idx="297" formatCode="0.00">
                  <c:v>0</c:v>
                </c:pt>
                <c:pt idx="298" formatCode="0.00">
                  <c:v>0</c:v>
                </c:pt>
                <c:pt idx="299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0-6643-A8B3-48B6F0C54C11}"/>
            </c:ext>
          </c:extLst>
        </c:ser>
        <c:ser>
          <c:idx val="1"/>
          <c:order val="1"/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yVal>
            <c:numRef>
              <c:f>'basic signal'!$W$7:$W$306</c:f>
              <c:numCache>
                <c:formatCode>0.000000</c:formatCode>
                <c:ptCount val="300"/>
                <c:pt idx="0">
                  <c:v>0.23298206576836192</c:v>
                </c:pt>
                <c:pt idx="1">
                  <c:v>0.39494516990721823</c:v>
                </c:pt>
                <c:pt idx="2">
                  <c:v>2.7333056254492512E-2</c:v>
                </c:pt>
                <c:pt idx="3">
                  <c:v>-0.28713853701283942</c:v>
                </c:pt>
                <c:pt idx="4">
                  <c:v>0.19242206548354732</c:v>
                </c:pt>
                <c:pt idx="5">
                  <c:v>-2.1215915677589764E-2</c:v>
                </c:pt>
                <c:pt idx="6">
                  <c:v>-0.3066128449209537</c:v>
                </c:pt>
                <c:pt idx="7">
                  <c:v>1.13287758050582E-2</c:v>
                </c:pt>
                <c:pt idx="8">
                  <c:v>0.19973594294579206</c:v>
                </c:pt>
                <c:pt idx="9">
                  <c:v>0.12373368181251251</c:v>
                </c:pt>
                <c:pt idx="10">
                  <c:v>-0.40496484219960416</c:v>
                </c:pt>
                <c:pt idx="11">
                  <c:v>-0.18552626740470451</c:v>
                </c:pt>
                <c:pt idx="12">
                  <c:v>0.20459970983720399</c:v>
                </c:pt>
                <c:pt idx="13">
                  <c:v>-5.7635956588339921E-2</c:v>
                </c:pt>
                <c:pt idx="14">
                  <c:v>0.11436069556916462</c:v>
                </c:pt>
                <c:pt idx="15">
                  <c:v>-0.11258147047913017</c:v>
                </c:pt>
                <c:pt idx="16">
                  <c:v>0.23869021462126033</c:v>
                </c:pt>
                <c:pt idx="17">
                  <c:v>0.22298435298857655</c:v>
                </c:pt>
                <c:pt idx="18">
                  <c:v>-0.54114519626144186</c:v>
                </c:pt>
                <c:pt idx="19">
                  <c:v>-3.7937260287396912E-2</c:v>
                </c:pt>
                <c:pt idx="20">
                  <c:v>0.25950366369776173</c:v>
                </c:pt>
                <c:pt idx="21">
                  <c:v>-0.53848229065679953</c:v>
                </c:pt>
                <c:pt idx="22">
                  <c:v>0.13706158238847543</c:v>
                </c:pt>
                <c:pt idx="23">
                  <c:v>0.53348990857091227</c:v>
                </c:pt>
                <c:pt idx="24">
                  <c:v>-0.24716197227061223</c:v>
                </c:pt>
                <c:pt idx="25">
                  <c:v>0.12722321160537572</c:v>
                </c:pt>
                <c:pt idx="26">
                  <c:v>-0.12475033853704862</c:v>
                </c:pt>
                <c:pt idx="27">
                  <c:v>-0.28447537651224697</c:v>
                </c:pt>
                <c:pt idx="28">
                  <c:v>0.29969807685629546</c:v>
                </c:pt>
                <c:pt idx="29">
                  <c:v>9.1133376154850329E-2</c:v>
                </c:pt>
                <c:pt idx="30">
                  <c:v>-0.42388871169951275</c:v>
                </c:pt>
                <c:pt idx="31">
                  <c:v>0.14389533063206442</c:v>
                </c:pt>
                <c:pt idx="32">
                  <c:v>0.50794592550444584</c:v>
                </c:pt>
                <c:pt idx="33">
                  <c:v>0.14300923673866467</c:v>
                </c:pt>
                <c:pt idx="34">
                  <c:v>-6.1709558714675303E-2</c:v>
                </c:pt>
                <c:pt idx="35">
                  <c:v>-0.14784711589556565</c:v>
                </c:pt>
                <c:pt idx="36">
                  <c:v>-0.24508506972997124</c:v>
                </c:pt>
                <c:pt idx="37">
                  <c:v>-0.10464187067953006</c:v>
                </c:pt>
                <c:pt idx="38">
                  <c:v>0.11747290469192975</c:v>
                </c:pt>
                <c:pt idx="39">
                  <c:v>1.177083428574459E-2</c:v>
                </c:pt>
                <c:pt idx="40">
                  <c:v>-3.840075408656745E-2</c:v>
                </c:pt>
                <c:pt idx="41">
                  <c:v>-0.15064296452834333</c:v>
                </c:pt>
                <c:pt idx="42">
                  <c:v>5.8302100773387371E-2</c:v>
                </c:pt>
                <c:pt idx="43">
                  <c:v>-4.868799608906791E-2</c:v>
                </c:pt>
                <c:pt idx="44">
                  <c:v>0.28139858656118133</c:v>
                </c:pt>
                <c:pt idx="45">
                  <c:v>0.97173923243828408</c:v>
                </c:pt>
                <c:pt idx="46">
                  <c:v>0.12527764283955595</c:v>
                </c:pt>
                <c:pt idx="47">
                  <c:v>6.0579852284994365E-2</c:v>
                </c:pt>
                <c:pt idx="48">
                  <c:v>0.26193436981205814</c:v>
                </c:pt>
                <c:pt idx="49">
                  <c:v>9.6158911932646876E-2</c:v>
                </c:pt>
                <c:pt idx="50">
                  <c:v>0.55539799305704207</c:v>
                </c:pt>
                <c:pt idx="51">
                  <c:v>0.70577302801718855</c:v>
                </c:pt>
                <c:pt idx="52">
                  <c:v>0.49179964041492652</c:v>
                </c:pt>
                <c:pt idx="53">
                  <c:v>0.12151112305142597</c:v>
                </c:pt>
                <c:pt idx="54">
                  <c:v>0.9189830911128174</c:v>
                </c:pt>
                <c:pt idx="55">
                  <c:v>0.3775315436586848</c:v>
                </c:pt>
                <c:pt idx="56">
                  <c:v>-0.2648924476328956</c:v>
                </c:pt>
                <c:pt idx="57">
                  <c:v>0.53757043848457542</c:v>
                </c:pt>
                <c:pt idx="58">
                  <c:v>0.581388079241139</c:v>
                </c:pt>
                <c:pt idx="59">
                  <c:v>0.50827443839310482</c:v>
                </c:pt>
                <c:pt idx="60">
                  <c:v>-1.1473345033201632E-2</c:v>
                </c:pt>
                <c:pt idx="61">
                  <c:v>0.37532498247905421</c:v>
                </c:pt>
                <c:pt idx="62">
                  <c:v>0.81613428282516332</c:v>
                </c:pt>
                <c:pt idx="63">
                  <c:v>-0.18537286597815614</c:v>
                </c:pt>
                <c:pt idx="64">
                  <c:v>0.21692457070896232</c:v>
                </c:pt>
                <c:pt idx="65">
                  <c:v>1.1421942165198131</c:v>
                </c:pt>
                <c:pt idx="66">
                  <c:v>0.52919941579414209</c:v>
                </c:pt>
                <c:pt idx="67">
                  <c:v>0.46817851992355852</c:v>
                </c:pt>
                <c:pt idx="68">
                  <c:v>3.0641835324797279E-2</c:v>
                </c:pt>
                <c:pt idx="69">
                  <c:v>0.11025950414901342</c:v>
                </c:pt>
                <c:pt idx="70">
                  <c:v>0.38175271085482548</c:v>
                </c:pt>
                <c:pt idx="71">
                  <c:v>0.47889962927424845</c:v>
                </c:pt>
                <c:pt idx="72">
                  <c:v>0.75671327893957152</c:v>
                </c:pt>
                <c:pt idx="73">
                  <c:v>0.20433342817994457</c:v>
                </c:pt>
                <c:pt idx="74">
                  <c:v>0.40085766857046107</c:v>
                </c:pt>
                <c:pt idx="75">
                  <c:v>0.68033070589709266</c:v>
                </c:pt>
                <c:pt idx="76">
                  <c:v>0.32902986002611018</c:v>
                </c:pt>
                <c:pt idx="77">
                  <c:v>-0.28797544995652097</c:v>
                </c:pt>
                <c:pt idx="78">
                  <c:v>-0.11452808228211198</c:v>
                </c:pt>
                <c:pt idx="79">
                  <c:v>7.3793916589879563E-2</c:v>
                </c:pt>
                <c:pt idx="80">
                  <c:v>2.1935761291235756E-3</c:v>
                </c:pt>
                <c:pt idx="81">
                  <c:v>0.3439837299814914</c:v>
                </c:pt>
                <c:pt idx="82">
                  <c:v>-0.23717216026245075</c:v>
                </c:pt>
                <c:pt idx="83">
                  <c:v>-0.33722828217865769</c:v>
                </c:pt>
                <c:pt idx="84">
                  <c:v>0.32369820663331539</c:v>
                </c:pt>
                <c:pt idx="85">
                  <c:v>0.20537426307347995</c:v>
                </c:pt>
                <c:pt idx="86">
                  <c:v>0.18693120033112212</c:v>
                </c:pt>
                <c:pt idx="87">
                  <c:v>0.11005945404694457</c:v>
                </c:pt>
                <c:pt idx="88">
                  <c:v>-0.10161269233899978</c:v>
                </c:pt>
                <c:pt idx="89">
                  <c:v>-0.20154306979253439</c:v>
                </c:pt>
                <c:pt idx="90">
                  <c:v>-0.14418243679802956</c:v>
                </c:pt>
                <c:pt idx="91">
                  <c:v>0.32310560652954329</c:v>
                </c:pt>
                <c:pt idx="92">
                  <c:v>0.14313246273763813</c:v>
                </c:pt>
                <c:pt idx="93">
                  <c:v>-0.47198327825451591</c:v>
                </c:pt>
                <c:pt idx="94">
                  <c:v>-0.23774325435509458</c:v>
                </c:pt>
                <c:pt idx="95">
                  <c:v>0.11068363225559025</c:v>
                </c:pt>
                <c:pt idx="96">
                  <c:v>2.3483883596228737E-2</c:v>
                </c:pt>
                <c:pt idx="97">
                  <c:v>0.31299984175218526</c:v>
                </c:pt>
                <c:pt idx="98">
                  <c:v>0.21273179624997904</c:v>
                </c:pt>
                <c:pt idx="99">
                  <c:v>-0.24765882087366675</c:v>
                </c:pt>
                <c:pt idx="100">
                  <c:v>7.7186158069296545E-2</c:v>
                </c:pt>
                <c:pt idx="101">
                  <c:v>-3.8269200014682883E-3</c:v>
                </c:pt>
                <c:pt idx="102">
                  <c:v>0.16258135359333648</c:v>
                </c:pt>
                <c:pt idx="103">
                  <c:v>0.15158926651720914</c:v>
                </c:pt>
                <c:pt idx="104">
                  <c:v>-0.45699964902611417</c:v>
                </c:pt>
                <c:pt idx="105">
                  <c:v>-0.22097933060995989</c:v>
                </c:pt>
                <c:pt idx="106">
                  <c:v>0.19316418658277984</c:v>
                </c:pt>
                <c:pt idx="107">
                  <c:v>0.37982347312843801</c:v>
                </c:pt>
                <c:pt idx="108">
                  <c:v>-0.29083006324314714</c:v>
                </c:pt>
                <c:pt idx="109">
                  <c:v>5.9548391326556122E-3</c:v>
                </c:pt>
                <c:pt idx="110">
                  <c:v>0.83735792128962494</c:v>
                </c:pt>
                <c:pt idx="111">
                  <c:v>0.77802007726893341</c:v>
                </c:pt>
                <c:pt idx="112">
                  <c:v>0.34946440256182965</c:v>
                </c:pt>
                <c:pt idx="113">
                  <c:v>6.4137029187118277E-2</c:v>
                </c:pt>
                <c:pt idx="114">
                  <c:v>0.44124108117548522</c:v>
                </c:pt>
                <c:pt idx="115">
                  <c:v>0.44708854104938428</c:v>
                </c:pt>
                <c:pt idx="116">
                  <c:v>0.52682805362495033</c:v>
                </c:pt>
                <c:pt idx="117">
                  <c:v>0.48568500086900557</c:v>
                </c:pt>
                <c:pt idx="118">
                  <c:v>8.4655822117938762E-2</c:v>
                </c:pt>
                <c:pt idx="119">
                  <c:v>0.26350333889922078</c:v>
                </c:pt>
                <c:pt idx="120">
                  <c:v>0.58507397294300612</c:v>
                </c:pt>
                <c:pt idx="121">
                  <c:v>0.38012341493212759</c:v>
                </c:pt>
                <c:pt idx="122">
                  <c:v>0.18371148157095593</c:v>
                </c:pt>
                <c:pt idx="123">
                  <c:v>0.82205943116178348</c:v>
                </c:pt>
                <c:pt idx="124">
                  <c:v>0.50114959169461004</c:v>
                </c:pt>
                <c:pt idx="125">
                  <c:v>-0.39787265153160561</c:v>
                </c:pt>
                <c:pt idx="126">
                  <c:v>-0.23297496944052304</c:v>
                </c:pt>
                <c:pt idx="127">
                  <c:v>0.38091832580968876</c:v>
                </c:pt>
                <c:pt idx="128">
                  <c:v>9.6941407747420272E-2</c:v>
                </c:pt>
                <c:pt idx="129">
                  <c:v>-0.15685901542148148</c:v>
                </c:pt>
                <c:pt idx="130">
                  <c:v>-9.3814913427244018E-2</c:v>
                </c:pt>
                <c:pt idx="131">
                  <c:v>-0.29444182472676095</c:v>
                </c:pt>
                <c:pt idx="132">
                  <c:v>0.14441613027687533</c:v>
                </c:pt>
                <c:pt idx="133">
                  <c:v>0.33144484112166672</c:v>
                </c:pt>
                <c:pt idx="134">
                  <c:v>7.4527972801268355E-3</c:v>
                </c:pt>
                <c:pt idx="135">
                  <c:v>-0.19037741448631057</c:v>
                </c:pt>
                <c:pt idx="136">
                  <c:v>0.21976397471871972</c:v>
                </c:pt>
                <c:pt idx="137">
                  <c:v>0.24079938297855899</c:v>
                </c:pt>
                <c:pt idx="138">
                  <c:v>4.7953877343931209E-3</c:v>
                </c:pt>
                <c:pt idx="139">
                  <c:v>2.2969320349018954E-3</c:v>
                </c:pt>
                <c:pt idx="140">
                  <c:v>5.8777944771278963E-2</c:v>
                </c:pt>
                <c:pt idx="141">
                  <c:v>7.4918686323236117E-2</c:v>
                </c:pt>
                <c:pt idx="142">
                  <c:v>3.523731564676609E-2</c:v>
                </c:pt>
                <c:pt idx="143">
                  <c:v>0.65220974866695236</c:v>
                </c:pt>
                <c:pt idx="144">
                  <c:v>0.67522852797950761</c:v>
                </c:pt>
                <c:pt idx="145">
                  <c:v>0.15199380667473494</c:v>
                </c:pt>
                <c:pt idx="146">
                  <c:v>0.31819271231331669</c:v>
                </c:pt>
                <c:pt idx="147">
                  <c:v>0.1796607457950688</c:v>
                </c:pt>
                <c:pt idx="148">
                  <c:v>0.41004813862398476</c:v>
                </c:pt>
                <c:pt idx="149">
                  <c:v>0.35998154351462808</c:v>
                </c:pt>
                <c:pt idx="150">
                  <c:v>0.45151624894855269</c:v>
                </c:pt>
                <c:pt idx="151">
                  <c:v>0.73598346381623747</c:v>
                </c:pt>
                <c:pt idx="152">
                  <c:v>0.45797759645062219</c:v>
                </c:pt>
                <c:pt idx="153">
                  <c:v>0.20776332330758582</c:v>
                </c:pt>
                <c:pt idx="154">
                  <c:v>7.663377010505186E-2</c:v>
                </c:pt>
                <c:pt idx="155">
                  <c:v>0.67912310614070526</c:v>
                </c:pt>
                <c:pt idx="156">
                  <c:v>0.18498123105929665</c:v>
                </c:pt>
                <c:pt idx="157">
                  <c:v>0.24805200550345757</c:v>
                </c:pt>
                <c:pt idx="158">
                  <c:v>0.30583749323542064</c:v>
                </c:pt>
                <c:pt idx="159">
                  <c:v>-0.24056505442287546</c:v>
                </c:pt>
                <c:pt idx="160">
                  <c:v>0.26208486018037902</c:v>
                </c:pt>
                <c:pt idx="161">
                  <c:v>1.1301781948826556E-2</c:v>
                </c:pt>
                <c:pt idx="162">
                  <c:v>-0.29993539147873582</c:v>
                </c:pt>
                <c:pt idx="163">
                  <c:v>0.16923273005670211</c:v>
                </c:pt>
                <c:pt idx="164">
                  <c:v>0.28185427079123693</c:v>
                </c:pt>
                <c:pt idx="165">
                  <c:v>-0.28416704117783159</c:v>
                </c:pt>
                <c:pt idx="166">
                  <c:v>-0.25327657720331342</c:v>
                </c:pt>
                <c:pt idx="167">
                  <c:v>0.26268686270570252</c:v>
                </c:pt>
                <c:pt idx="168">
                  <c:v>-8.1779472128407138E-2</c:v>
                </c:pt>
                <c:pt idx="169">
                  <c:v>-0.55506104980037019</c:v>
                </c:pt>
                <c:pt idx="170">
                  <c:v>0.1449420314047638</c:v>
                </c:pt>
                <c:pt idx="171">
                  <c:v>0.28213505802067163</c:v>
                </c:pt>
                <c:pt idx="172">
                  <c:v>0.30782084190925141</c:v>
                </c:pt>
                <c:pt idx="173">
                  <c:v>0.42159612532967516</c:v>
                </c:pt>
                <c:pt idx="174">
                  <c:v>0.36580476687693453</c:v>
                </c:pt>
                <c:pt idx="175">
                  <c:v>6.1090717626919228E-2</c:v>
                </c:pt>
                <c:pt idx="176">
                  <c:v>8.5105516950769872E-2</c:v>
                </c:pt>
                <c:pt idx="177">
                  <c:v>0.59811356030089791</c:v>
                </c:pt>
                <c:pt idx="178">
                  <c:v>0.51563104645206925</c:v>
                </c:pt>
                <c:pt idx="179">
                  <c:v>0.40498135177273992</c:v>
                </c:pt>
                <c:pt idx="180">
                  <c:v>0.23777445675456887</c:v>
                </c:pt>
                <c:pt idx="181">
                  <c:v>2.7420745649359084E-2</c:v>
                </c:pt>
                <c:pt idx="182">
                  <c:v>0.13821039808485142</c:v>
                </c:pt>
                <c:pt idx="183">
                  <c:v>7.7687718648094442E-2</c:v>
                </c:pt>
                <c:pt idx="184">
                  <c:v>-0.18151679018931671</c:v>
                </c:pt>
                <c:pt idx="185">
                  <c:v>0.17938533076694785</c:v>
                </c:pt>
                <c:pt idx="186">
                  <c:v>0.44325548096700718</c:v>
                </c:pt>
                <c:pt idx="187">
                  <c:v>-0.2057677369133572</c:v>
                </c:pt>
                <c:pt idx="188">
                  <c:v>-0.38448578713870868</c:v>
                </c:pt>
                <c:pt idx="189">
                  <c:v>0.55036343630460116</c:v>
                </c:pt>
                <c:pt idx="190">
                  <c:v>0.5520593922817526</c:v>
                </c:pt>
                <c:pt idx="191">
                  <c:v>0.40066659743864519</c:v>
                </c:pt>
                <c:pt idx="192">
                  <c:v>0.22549152119706772</c:v>
                </c:pt>
                <c:pt idx="193">
                  <c:v>0.18216139768779196</c:v>
                </c:pt>
                <c:pt idx="194">
                  <c:v>0.91706236050374335</c:v>
                </c:pt>
                <c:pt idx="195">
                  <c:v>0.46139684835203409</c:v>
                </c:pt>
                <c:pt idx="196">
                  <c:v>-5.2806081802846239E-2</c:v>
                </c:pt>
                <c:pt idx="197">
                  <c:v>-7.8346982477891375E-2</c:v>
                </c:pt>
                <c:pt idx="198">
                  <c:v>5.7147150644794781E-2</c:v>
                </c:pt>
                <c:pt idx="199">
                  <c:v>0.33285960957065053</c:v>
                </c:pt>
                <c:pt idx="200">
                  <c:v>-0.34467259728412958</c:v>
                </c:pt>
                <c:pt idx="201">
                  <c:v>-0.43804436802263669</c:v>
                </c:pt>
                <c:pt idx="202">
                  <c:v>0.49288509539255015</c:v>
                </c:pt>
                <c:pt idx="203">
                  <c:v>0.40369647041285794</c:v>
                </c:pt>
                <c:pt idx="204">
                  <c:v>-0.10524161547928207</c:v>
                </c:pt>
                <c:pt idx="205">
                  <c:v>8.1266571861538142E-2</c:v>
                </c:pt>
                <c:pt idx="206">
                  <c:v>0.14461335521898636</c:v>
                </c:pt>
                <c:pt idx="207">
                  <c:v>0.68358280390346238</c:v>
                </c:pt>
                <c:pt idx="208">
                  <c:v>0.64861417792502074</c:v>
                </c:pt>
                <c:pt idx="209">
                  <c:v>8.9731396728739019E-2</c:v>
                </c:pt>
                <c:pt idx="210">
                  <c:v>0.33198444359527496</c:v>
                </c:pt>
                <c:pt idx="211">
                  <c:v>0.5600747645708315</c:v>
                </c:pt>
                <c:pt idx="212">
                  <c:v>0.60530541635601487</c:v>
                </c:pt>
                <c:pt idx="213">
                  <c:v>8.4719780391898286E-2</c:v>
                </c:pt>
                <c:pt idx="214">
                  <c:v>-0.26419570835147116</c:v>
                </c:pt>
                <c:pt idx="215">
                  <c:v>8.3052525150643458E-2</c:v>
                </c:pt>
                <c:pt idx="216">
                  <c:v>-0.25757193146836704</c:v>
                </c:pt>
                <c:pt idx="217">
                  <c:v>-0.23325290189477105</c:v>
                </c:pt>
                <c:pt idx="218">
                  <c:v>0.49726660830781177</c:v>
                </c:pt>
                <c:pt idx="219">
                  <c:v>0.12989200449430854</c:v>
                </c:pt>
                <c:pt idx="220">
                  <c:v>-7.9408129812796741E-2</c:v>
                </c:pt>
                <c:pt idx="221">
                  <c:v>0.58802629778824822</c:v>
                </c:pt>
                <c:pt idx="222">
                  <c:v>0.1065505222173541</c:v>
                </c:pt>
                <c:pt idx="223">
                  <c:v>0.24046555877737535</c:v>
                </c:pt>
                <c:pt idx="224">
                  <c:v>0.90849839681889821</c:v>
                </c:pt>
                <c:pt idx="225">
                  <c:v>0.14225001638774482</c:v>
                </c:pt>
                <c:pt idx="226">
                  <c:v>-0.16499275490696086</c:v>
                </c:pt>
                <c:pt idx="227">
                  <c:v>0.7940154678372352</c:v>
                </c:pt>
                <c:pt idx="228">
                  <c:v>0.13708223640857697</c:v>
                </c:pt>
                <c:pt idx="229">
                  <c:v>-0.10239621040883951</c:v>
                </c:pt>
                <c:pt idx="230">
                  <c:v>0.6080348897484521</c:v>
                </c:pt>
                <c:pt idx="231">
                  <c:v>-0.21504758197699547</c:v>
                </c:pt>
                <c:pt idx="232">
                  <c:v>-6.0358153708273021E-2</c:v>
                </c:pt>
                <c:pt idx="233">
                  <c:v>0.15018733053739475</c:v>
                </c:pt>
                <c:pt idx="234">
                  <c:v>0.22307413239286575</c:v>
                </c:pt>
                <c:pt idx="235">
                  <c:v>2.9531767856942642E-2</c:v>
                </c:pt>
                <c:pt idx="236">
                  <c:v>3.8786850235234101E-2</c:v>
                </c:pt>
                <c:pt idx="237">
                  <c:v>0.15785261161589065</c:v>
                </c:pt>
                <c:pt idx="238">
                  <c:v>-2.7290667157074178E-2</c:v>
                </c:pt>
                <c:pt idx="239">
                  <c:v>0.40300115432353234</c:v>
                </c:pt>
                <c:pt idx="240">
                  <c:v>0.51603134623001723</c:v>
                </c:pt>
                <c:pt idx="241">
                  <c:v>0.34128582098137622</c:v>
                </c:pt>
                <c:pt idx="242">
                  <c:v>-9.8964731620464624E-3</c:v>
                </c:pt>
                <c:pt idx="243">
                  <c:v>8.7097268370360761E-2</c:v>
                </c:pt>
                <c:pt idx="244">
                  <c:v>-0.29572015433776994</c:v>
                </c:pt>
                <c:pt idx="245">
                  <c:v>0.30026609433457474</c:v>
                </c:pt>
                <c:pt idx="246">
                  <c:v>0.7608438816729215</c:v>
                </c:pt>
                <c:pt idx="247">
                  <c:v>0.31147278334413508</c:v>
                </c:pt>
                <c:pt idx="248">
                  <c:v>0.69706411459471862</c:v>
                </c:pt>
                <c:pt idx="249">
                  <c:v>-0.19007035102850883</c:v>
                </c:pt>
                <c:pt idx="250">
                  <c:v>-0.17286871804945103</c:v>
                </c:pt>
                <c:pt idx="251">
                  <c:v>0.28822828363190955</c:v>
                </c:pt>
                <c:pt idx="252">
                  <c:v>4.0703967873743641E-2</c:v>
                </c:pt>
                <c:pt idx="253">
                  <c:v>-5.0767990888343134E-2</c:v>
                </c:pt>
                <c:pt idx="254">
                  <c:v>0.39384027383738335</c:v>
                </c:pt>
                <c:pt idx="255">
                  <c:v>0.59912550950071242</c:v>
                </c:pt>
                <c:pt idx="256">
                  <c:v>0.15785353414834119</c:v>
                </c:pt>
                <c:pt idx="257">
                  <c:v>-4.4768012107697375E-2</c:v>
                </c:pt>
                <c:pt idx="258">
                  <c:v>-0.15938919783766947</c:v>
                </c:pt>
                <c:pt idx="259">
                  <c:v>0.23322999250892387</c:v>
                </c:pt>
                <c:pt idx="260">
                  <c:v>0.2528943746990383</c:v>
                </c:pt>
                <c:pt idx="261">
                  <c:v>-1.2622114444773333E-2</c:v>
                </c:pt>
                <c:pt idx="262">
                  <c:v>0.3144235477569377</c:v>
                </c:pt>
                <c:pt idx="263">
                  <c:v>0.66462728550312566</c:v>
                </c:pt>
                <c:pt idx="264">
                  <c:v>0.50372054318540438</c:v>
                </c:pt>
                <c:pt idx="265">
                  <c:v>-4.9112143521534118E-2</c:v>
                </c:pt>
                <c:pt idx="266">
                  <c:v>-0.12073662941018995</c:v>
                </c:pt>
                <c:pt idx="267">
                  <c:v>0.15887384386461725</c:v>
                </c:pt>
                <c:pt idx="268">
                  <c:v>0.30165707727512858</c:v>
                </c:pt>
                <c:pt idx="269">
                  <c:v>0.1781577474788219</c:v>
                </c:pt>
                <c:pt idx="270">
                  <c:v>0.34055454065166968</c:v>
                </c:pt>
                <c:pt idx="271">
                  <c:v>0.16977221291996009</c:v>
                </c:pt>
                <c:pt idx="272">
                  <c:v>6.6832898089816267E-2</c:v>
                </c:pt>
                <c:pt idx="273">
                  <c:v>0.67594885980131392</c:v>
                </c:pt>
                <c:pt idx="274">
                  <c:v>0.14466970842185745</c:v>
                </c:pt>
                <c:pt idx="275">
                  <c:v>-0.36743804207530861</c:v>
                </c:pt>
                <c:pt idx="276">
                  <c:v>-7.1318561191471314E-2</c:v>
                </c:pt>
                <c:pt idx="277">
                  <c:v>0.3636462620000418</c:v>
                </c:pt>
                <c:pt idx="278">
                  <c:v>0.34332115698319143</c:v>
                </c:pt>
                <c:pt idx="279">
                  <c:v>0.56042307837460958</c:v>
                </c:pt>
                <c:pt idx="280">
                  <c:v>0.34595436766760235</c:v>
                </c:pt>
                <c:pt idx="281">
                  <c:v>6.5327259654464204E-2</c:v>
                </c:pt>
                <c:pt idx="282">
                  <c:v>2.5613981635514566E-2</c:v>
                </c:pt>
                <c:pt idx="283">
                  <c:v>-0.13493784891578484</c:v>
                </c:pt>
                <c:pt idx="284">
                  <c:v>3.8869539723233176E-3</c:v>
                </c:pt>
                <c:pt idx="285">
                  <c:v>0.35480867379173875</c:v>
                </c:pt>
                <c:pt idx="286">
                  <c:v>0.64997016159851428</c:v>
                </c:pt>
                <c:pt idx="287">
                  <c:v>0.4789051164756255</c:v>
                </c:pt>
                <c:pt idx="288">
                  <c:v>8.671565759602623E-2</c:v>
                </c:pt>
                <c:pt idx="289">
                  <c:v>-7.1397209640029685E-2</c:v>
                </c:pt>
                <c:pt idx="290">
                  <c:v>0.45888291702569572</c:v>
                </c:pt>
                <c:pt idx="291">
                  <c:v>-2.0234563024895375E-2</c:v>
                </c:pt>
                <c:pt idx="292">
                  <c:v>-0.48218770049121817</c:v>
                </c:pt>
                <c:pt idx="293">
                  <c:v>0.56562762068728345</c:v>
                </c:pt>
                <c:pt idx="294">
                  <c:v>0.57822365799570052</c:v>
                </c:pt>
                <c:pt idx="295">
                  <c:v>-1.2981848844118848E-3</c:v>
                </c:pt>
                <c:pt idx="296">
                  <c:v>0.30741989441983042</c:v>
                </c:pt>
                <c:pt idx="297">
                  <c:v>0.23003838939903198</c:v>
                </c:pt>
                <c:pt idx="298">
                  <c:v>0.16767249829478104</c:v>
                </c:pt>
                <c:pt idx="299">
                  <c:v>0.20726056665339887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80-6643-A8B3-48B6F0C54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665087"/>
        <c:axId val="1847587887"/>
      </c:scatterChart>
      <c:valAx>
        <c:axId val="1841665087"/>
        <c:scaling>
          <c:orientation val="minMax"/>
          <c:max val="300"/>
        </c:scaling>
        <c:delete val="1"/>
        <c:axPos val="b"/>
        <c:numFmt formatCode="General" sourceLinked="1"/>
        <c:majorTickMark val="none"/>
        <c:minorTickMark val="none"/>
        <c:tickLblPos val="nextTo"/>
        <c:crossAx val="1847587887"/>
        <c:crosses val="autoZero"/>
        <c:crossBetween val="midCat"/>
        <c:majorUnit val="60"/>
      </c:valAx>
      <c:valAx>
        <c:axId val="1847587887"/>
        <c:scaling>
          <c:orientation val="minMax"/>
          <c:max val="1.2"/>
          <c:min val="-0.6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84166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'basic signal'!$A$7:$A$306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'basic signal'!$G$7:$G$306</c:f>
              <c:numCache>
                <c:formatCode>0.0000</c:formatCode>
                <c:ptCount val="300"/>
                <c:pt idx="0">
                  <c:v>1.7763568394002505E-15</c:v>
                </c:pt>
                <c:pt idx="1">
                  <c:v>1.7763568394002505E-15</c:v>
                </c:pt>
                <c:pt idx="2">
                  <c:v>1.7763568394002505E-15</c:v>
                </c:pt>
                <c:pt idx="3">
                  <c:v>1.7763568394002505E-15</c:v>
                </c:pt>
                <c:pt idx="4">
                  <c:v>1.7763568394002505E-15</c:v>
                </c:pt>
                <c:pt idx="5">
                  <c:v>1.7763568394002505E-15</c:v>
                </c:pt>
                <c:pt idx="6">
                  <c:v>1.7763568394002505E-15</c:v>
                </c:pt>
                <c:pt idx="7">
                  <c:v>1.7763568394002505E-15</c:v>
                </c:pt>
                <c:pt idx="8">
                  <c:v>1.7763568394002505E-15</c:v>
                </c:pt>
                <c:pt idx="9">
                  <c:v>1.7763568394002505E-15</c:v>
                </c:pt>
                <c:pt idx="10">
                  <c:v>1.7763568394002505E-15</c:v>
                </c:pt>
                <c:pt idx="11">
                  <c:v>1.7763568394002505E-15</c:v>
                </c:pt>
                <c:pt idx="12">
                  <c:v>1.7763568394002505E-15</c:v>
                </c:pt>
                <c:pt idx="13">
                  <c:v>1.7763568394002505E-15</c:v>
                </c:pt>
                <c:pt idx="14">
                  <c:v>1.7763568394002505E-15</c:v>
                </c:pt>
                <c:pt idx="15">
                  <c:v>1.7763568394002505E-15</c:v>
                </c:pt>
                <c:pt idx="16">
                  <c:v>1.7763568394002505E-15</c:v>
                </c:pt>
                <c:pt idx="17">
                  <c:v>1.7763568394002505E-15</c:v>
                </c:pt>
                <c:pt idx="18">
                  <c:v>1.7763568394002505E-15</c:v>
                </c:pt>
                <c:pt idx="19">
                  <c:v>1.7763568394002505E-15</c:v>
                </c:pt>
                <c:pt idx="20">
                  <c:v>1.7763568394002505E-15</c:v>
                </c:pt>
                <c:pt idx="21">
                  <c:v>1.7763568394002505E-15</c:v>
                </c:pt>
                <c:pt idx="22">
                  <c:v>1.7763568394002505E-15</c:v>
                </c:pt>
                <c:pt idx="23">
                  <c:v>1.7763568394002505E-15</c:v>
                </c:pt>
                <c:pt idx="24">
                  <c:v>1.7763568394002505E-15</c:v>
                </c:pt>
                <c:pt idx="25">
                  <c:v>1.7763568394002505E-15</c:v>
                </c:pt>
                <c:pt idx="26">
                  <c:v>1.7763568394002505E-15</c:v>
                </c:pt>
                <c:pt idx="27">
                  <c:v>1.7763568394002505E-15</c:v>
                </c:pt>
                <c:pt idx="28">
                  <c:v>1.7763568394002505E-15</c:v>
                </c:pt>
                <c:pt idx="29">
                  <c:v>1.7763568394002505E-15</c:v>
                </c:pt>
                <c:pt idx="30">
                  <c:v>1.7763568394002505E-15</c:v>
                </c:pt>
                <c:pt idx="31">
                  <c:v>1.7763568394002505E-15</c:v>
                </c:pt>
                <c:pt idx="32">
                  <c:v>1.7763568394002505E-15</c:v>
                </c:pt>
                <c:pt idx="33">
                  <c:v>1.7763568394002505E-15</c:v>
                </c:pt>
                <c:pt idx="34">
                  <c:v>1.7763568394002505E-15</c:v>
                </c:pt>
                <c:pt idx="35">
                  <c:v>1.7763568394002505E-15</c:v>
                </c:pt>
                <c:pt idx="36">
                  <c:v>1.7763568394002505E-15</c:v>
                </c:pt>
                <c:pt idx="37">
                  <c:v>1.7763568394002505E-15</c:v>
                </c:pt>
                <c:pt idx="38">
                  <c:v>1.7763568394002505E-15</c:v>
                </c:pt>
                <c:pt idx="39">
                  <c:v>1.7763568394002505E-15</c:v>
                </c:pt>
                <c:pt idx="40">
                  <c:v>1.7763568394002505E-15</c:v>
                </c:pt>
                <c:pt idx="41">
                  <c:v>1.7763568394002505E-15</c:v>
                </c:pt>
                <c:pt idx="42">
                  <c:v>1.7763568394002505E-15</c:v>
                </c:pt>
                <c:pt idx="43">
                  <c:v>1.7763568394002505E-15</c:v>
                </c:pt>
                <c:pt idx="44">
                  <c:v>1.7763568394002505E-15</c:v>
                </c:pt>
                <c:pt idx="45">
                  <c:v>-0.39937999999999685</c:v>
                </c:pt>
                <c:pt idx="46">
                  <c:v>-0.39751999999999799</c:v>
                </c:pt>
                <c:pt idx="47">
                  <c:v>-0.39627999999999697</c:v>
                </c:pt>
                <c:pt idx="48">
                  <c:v>-0.3950399999999995</c:v>
                </c:pt>
                <c:pt idx="49">
                  <c:v>-0.39317999999999886</c:v>
                </c:pt>
                <c:pt idx="50">
                  <c:v>-0.39193999999999962</c:v>
                </c:pt>
                <c:pt idx="51">
                  <c:v>-0.3906999999999986</c:v>
                </c:pt>
                <c:pt idx="52">
                  <c:v>-0.38883999999999797</c:v>
                </c:pt>
                <c:pt idx="53">
                  <c:v>-0.38759999999999872</c:v>
                </c:pt>
                <c:pt idx="54">
                  <c:v>-0.38635999999999948</c:v>
                </c:pt>
                <c:pt idx="55">
                  <c:v>-0.38449999999999884</c:v>
                </c:pt>
                <c:pt idx="56">
                  <c:v>-0.38325999999999782</c:v>
                </c:pt>
                <c:pt idx="57">
                  <c:v>-0.38201999999999858</c:v>
                </c:pt>
                <c:pt idx="58">
                  <c:v>-0.38015999999999794</c:v>
                </c:pt>
                <c:pt idx="59">
                  <c:v>-0.3789199999999987</c:v>
                </c:pt>
                <c:pt idx="60">
                  <c:v>-0.37767999999999768</c:v>
                </c:pt>
                <c:pt idx="61">
                  <c:v>-0.37643999999999844</c:v>
                </c:pt>
                <c:pt idx="62">
                  <c:v>-0.3745799999999978</c:v>
                </c:pt>
                <c:pt idx="63">
                  <c:v>-0.37333999999999856</c:v>
                </c:pt>
                <c:pt idx="64">
                  <c:v>-0.37209999999999932</c:v>
                </c:pt>
                <c:pt idx="65">
                  <c:v>-0.3708599999999983</c:v>
                </c:pt>
                <c:pt idx="66">
                  <c:v>-0.36899999999999766</c:v>
                </c:pt>
                <c:pt idx="67">
                  <c:v>-0.36775999999999842</c:v>
                </c:pt>
                <c:pt idx="68">
                  <c:v>-0.36651999999999918</c:v>
                </c:pt>
                <c:pt idx="69">
                  <c:v>-0.36527999999999816</c:v>
                </c:pt>
                <c:pt idx="70">
                  <c:v>-0.36341999999999752</c:v>
                </c:pt>
                <c:pt idx="71">
                  <c:v>-0.36217999999999828</c:v>
                </c:pt>
                <c:pt idx="72">
                  <c:v>-0.36094000000000082</c:v>
                </c:pt>
                <c:pt idx="73">
                  <c:v>-0.35969999999999802</c:v>
                </c:pt>
                <c:pt idx="74">
                  <c:v>-0.358459999999997</c:v>
                </c:pt>
                <c:pt idx="75">
                  <c:v>-0.35721999999999954</c:v>
                </c:pt>
                <c:pt idx="76">
                  <c:v>-0.3553599999999989</c:v>
                </c:pt>
                <c:pt idx="77">
                  <c:v>4.4640000000001123E-2</c:v>
                </c:pt>
                <c:pt idx="78">
                  <c:v>4.4640000000001123E-2</c:v>
                </c:pt>
                <c:pt idx="79">
                  <c:v>4.4640000000001123E-2</c:v>
                </c:pt>
                <c:pt idx="80">
                  <c:v>4.4640000000001123E-2</c:v>
                </c:pt>
                <c:pt idx="81">
                  <c:v>4.4019999999999726E-2</c:v>
                </c:pt>
                <c:pt idx="82">
                  <c:v>4.4019999999999726E-2</c:v>
                </c:pt>
                <c:pt idx="83">
                  <c:v>4.4019999999999726E-2</c:v>
                </c:pt>
                <c:pt idx="84">
                  <c:v>4.4019999999999726E-2</c:v>
                </c:pt>
                <c:pt idx="85">
                  <c:v>4.3400000000000105E-2</c:v>
                </c:pt>
                <c:pt idx="86">
                  <c:v>4.3400000000000105E-2</c:v>
                </c:pt>
                <c:pt idx="87">
                  <c:v>4.3400000000000105E-2</c:v>
                </c:pt>
                <c:pt idx="88">
                  <c:v>4.3400000000000105E-2</c:v>
                </c:pt>
                <c:pt idx="89">
                  <c:v>4.2780000000000484E-2</c:v>
                </c:pt>
                <c:pt idx="90">
                  <c:v>4.2780000000000484E-2</c:v>
                </c:pt>
                <c:pt idx="91">
                  <c:v>4.2780000000000484E-2</c:v>
                </c:pt>
                <c:pt idx="92">
                  <c:v>4.216000000000264E-2</c:v>
                </c:pt>
                <c:pt idx="93">
                  <c:v>4.216000000000264E-2</c:v>
                </c:pt>
                <c:pt idx="94">
                  <c:v>4.216000000000264E-2</c:v>
                </c:pt>
                <c:pt idx="95">
                  <c:v>4.216000000000264E-2</c:v>
                </c:pt>
                <c:pt idx="96">
                  <c:v>4.1540000000003019E-2</c:v>
                </c:pt>
                <c:pt idx="97">
                  <c:v>4.1540000000003019E-2</c:v>
                </c:pt>
                <c:pt idx="98">
                  <c:v>4.1540000000003019E-2</c:v>
                </c:pt>
                <c:pt idx="99">
                  <c:v>4.1540000000003019E-2</c:v>
                </c:pt>
                <c:pt idx="100">
                  <c:v>4.0919999999999845E-2</c:v>
                </c:pt>
                <c:pt idx="101">
                  <c:v>4.0919999999999845E-2</c:v>
                </c:pt>
                <c:pt idx="102">
                  <c:v>4.0919999999999845E-2</c:v>
                </c:pt>
                <c:pt idx="103">
                  <c:v>4.0919999999999845E-2</c:v>
                </c:pt>
                <c:pt idx="104">
                  <c:v>4.0300000000002001E-2</c:v>
                </c:pt>
                <c:pt idx="105">
                  <c:v>4.0300000000002001E-2</c:v>
                </c:pt>
                <c:pt idx="106">
                  <c:v>4.0300000000002001E-2</c:v>
                </c:pt>
                <c:pt idx="107">
                  <c:v>4.0300000000002001E-2</c:v>
                </c:pt>
                <c:pt idx="108">
                  <c:v>4.0300000000002001E-2</c:v>
                </c:pt>
                <c:pt idx="109">
                  <c:v>-0.35969999999999802</c:v>
                </c:pt>
                <c:pt idx="110">
                  <c:v>-0.35783999999999738</c:v>
                </c:pt>
                <c:pt idx="111">
                  <c:v>-0.35659999999999992</c:v>
                </c:pt>
                <c:pt idx="112">
                  <c:v>-0.3553599999999989</c:v>
                </c:pt>
                <c:pt idx="113">
                  <c:v>-0.35411999999999966</c:v>
                </c:pt>
                <c:pt idx="114">
                  <c:v>-0.35287999999999864</c:v>
                </c:pt>
                <c:pt idx="115">
                  <c:v>-0.3516399999999994</c:v>
                </c:pt>
                <c:pt idx="116">
                  <c:v>-0.35040000000000016</c:v>
                </c:pt>
                <c:pt idx="117">
                  <c:v>-0.34853999999999952</c:v>
                </c:pt>
                <c:pt idx="118">
                  <c:v>-0.3472999999999985</c:v>
                </c:pt>
                <c:pt idx="119">
                  <c:v>-0.34605999999999926</c:v>
                </c:pt>
                <c:pt idx="120">
                  <c:v>-0.34482000000000002</c:v>
                </c:pt>
                <c:pt idx="121">
                  <c:v>-0.343579999999999</c:v>
                </c:pt>
                <c:pt idx="122">
                  <c:v>-0.34233999999999798</c:v>
                </c:pt>
                <c:pt idx="123">
                  <c:v>-0.34109999999999874</c:v>
                </c:pt>
                <c:pt idx="124">
                  <c:v>-0.33985999999999772</c:v>
                </c:pt>
                <c:pt idx="125">
                  <c:v>6.0760000000000147E-2</c:v>
                </c:pt>
                <c:pt idx="126">
                  <c:v>6.0140000000002303E-2</c:v>
                </c:pt>
                <c:pt idx="127">
                  <c:v>6.0140000000002303E-2</c:v>
                </c:pt>
                <c:pt idx="128">
                  <c:v>6.0140000000002303E-2</c:v>
                </c:pt>
                <c:pt idx="129">
                  <c:v>5.9520000000000906E-2</c:v>
                </c:pt>
                <c:pt idx="130">
                  <c:v>5.9520000000000906E-2</c:v>
                </c:pt>
                <c:pt idx="131">
                  <c:v>5.9520000000000906E-2</c:v>
                </c:pt>
                <c:pt idx="132">
                  <c:v>5.8900000000001285E-2</c:v>
                </c:pt>
                <c:pt idx="133">
                  <c:v>5.8900000000001285E-2</c:v>
                </c:pt>
                <c:pt idx="134">
                  <c:v>5.8900000000001285E-2</c:v>
                </c:pt>
                <c:pt idx="135">
                  <c:v>5.8280000000001664E-2</c:v>
                </c:pt>
                <c:pt idx="136">
                  <c:v>5.8280000000001664E-2</c:v>
                </c:pt>
                <c:pt idx="137">
                  <c:v>5.8280000000001664E-2</c:v>
                </c:pt>
                <c:pt idx="138">
                  <c:v>5.7660000000002043E-2</c:v>
                </c:pt>
                <c:pt idx="139">
                  <c:v>5.7660000000002043E-2</c:v>
                </c:pt>
                <c:pt idx="140">
                  <c:v>5.7660000000002043E-2</c:v>
                </c:pt>
                <c:pt idx="141">
                  <c:v>-0.34233999999999798</c:v>
                </c:pt>
                <c:pt idx="142">
                  <c:v>-0.34109999999999874</c:v>
                </c:pt>
                <c:pt idx="143">
                  <c:v>-0.33985999999999772</c:v>
                </c:pt>
                <c:pt idx="144">
                  <c:v>-0.33799999999999708</c:v>
                </c:pt>
                <c:pt idx="145">
                  <c:v>-0.33675999999999784</c:v>
                </c:pt>
                <c:pt idx="146">
                  <c:v>-0.3355199999999986</c:v>
                </c:pt>
                <c:pt idx="147">
                  <c:v>-0.33427999999999936</c:v>
                </c:pt>
                <c:pt idx="148">
                  <c:v>-0.33303999999999834</c:v>
                </c:pt>
                <c:pt idx="149">
                  <c:v>-0.3317999999999991</c:v>
                </c:pt>
                <c:pt idx="150">
                  <c:v>-0.33055999999999985</c:v>
                </c:pt>
                <c:pt idx="151">
                  <c:v>-0.32931999999999706</c:v>
                </c:pt>
                <c:pt idx="152">
                  <c:v>-0.32807999999999782</c:v>
                </c:pt>
                <c:pt idx="153">
                  <c:v>-0.32683999999999858</c:v>
                </c:pt>
                <c:pt idx="154">
                  <c:v>-0.32559999999999756</c:v>
                </c:pt>
                <c:pt idx="155">
                  <c:v>-0.32497999999999794</c:v>
                </c:pt>
                <c:pt idx="156">
                  <c:v>-0.32373999999999692</c:v>
                </c:pt>
                <c:pt idx="157">
                  <c:v>7.6879999999999171E-2</c:v>
                </c:pt>
                <c:pt idx="158">
                  <c:v>7.6879999999999171E-2</c:v>
                </c:pt>
                <c:pt idx="159">
                  <c:v>7.6260000000003103E-2</c:v>
                </c:pt>
                <c:pt idx="160">
                  <c:v>7.6260000000003103E-2</c:v>
                </c:pt>
                <c:pt idx="161">
                  <c:v>7.5640000000001706E-2</c:v>
                </c:pt>
                <c:pt idx="162">
                  <c:v>7.5640000000001706E-2</c:v>
                </c:pt>
                <c:pt idx="163">
                  <c:v>7.5020000000002085E-2</c:v>
                </c:pt>
                <c:pt idx="164">
                  <c:v>7.5020000000002085E-2</c:v>
                </c:pt>
                <c:pt idx="165">
                  <c:v>7.5020000000002085E-2</c:v>
                </c:pt>
                <c:pt idx="166">
                  <c:v>7.4400000000002464E-2</c:v>
                </c:pt>
                <c:pt idx="167">
                  <c:v>7.4400000000002464E-2</c:v>
                </c:pt>
                <c:pt idx="168">
                  <c:v>7.3780000000001067E-2</c:v>
                </c:pt>
                <c:pt idx="169">
                  <c:v>7.3780000000001067E-2</c:v>
                </c:pt>
                <c:pt idx="170">
                  <c:v>7.3160000000001446E-2</c:v>
                </c:pt>
                <c:pt idx="171">
                  <c:v>7.3160000000001446E-2</c:v>
                </c:pt>
                <c:pt idx="172">
                  <c:v>7.2540000000001825E-2</c:v>
                </c:pt>
                <c:pt idx="173">
                  <c:v>-0.32683999999999858</c:v>
                </c:pt>
                <c:pt idx="174">
                  <c:v>-0.32559999999999756</c:v>
                </c:pt>
                <c:pt idx="175">
                  <c:v>-0.32435999999999832</c:v>
                </c:pt>
                <c:pt idx="176">
                  <c:v>-0.32312000000000085</c:v>
                </c:pt>
                <c:pt idx="177">
                  <c:v>-0.32187999999999806</c:v>
                </c:pt>
                <c:pt idx="178">
                  <c:v>-0.32063999999999704</c:v>
                </c:pt>
                <c:pt idx="179">
                  <c:v>-0.31939999999999957</c:v>
                </c:pt>
                <c:pt idx="180">
                  <c:v>-0.31815999999999678</c:v>
                </c:pt>
                <c:pt idx="181">
                  <c:v>8.1840000000003243E-2</c:v>
                </c:pt>
                <c:pt idx="182">
                  <c:v>8.1840000000003243E-2</c:v>
                </c:pt>
                <c:pt idx="183">
                  <c:v>8.122000000000007E-2</c:v>
                </c:pt>
                <c:pt idx="184">
                  <c:v>8.122000000000007E-2</c:v>
                </c:pt>
                <c:pt idx="185">
                  <c:v>8.0600000000000449E-2</c:v>
                </c:pt>
                <c:pt idx="186">
                  <c:v>8.0600000000000449E-2</c:v>
                </c:pt>
                <c:pt idx="187">
                  <c:v>8.0600000000000449E-2</c:v>
                </c:pt>
                <c:pt idx="188">
                  <c:v>7.9980000000002605E-2</c:v>
                </c:pt>
                <c:pt idx="189">
                  <c:v>-0.31939999999999957</c:v>
                </c:pt>
                <c:pt idx="190">
                  <c:v>-0.31815999999999678</c:v>
                </c:pt>
                <c:pt idx="191">
                  <c:v>-0.31691999999999931</c:v>
                </c:pt>
                <c:pt idx="192">
                  <c:v>-0.31629999999999969</c:v>
                </c:pt>
                <c:pt idx="193">
                  <c:v>-0.31505999999999867</c:v>
                </c:pt>
                <c:pt idx="194">
                  <c:v>-0.31381999999999943</c:v>
                </c:pt>
                <c:pt idx="195">
                  <c:v>-0.31258000000000019</c:v>
                </c:pt>
                <c:pt idx="196">
                  <c:v>-0.31133999999999917</c:v>
                </c:pt>
                <c:pt idx="197">
                  <c:v>8.928000000000047E-2</c:v>
                </c:pt>
                <c:pt idx="198">
                  <c:v>8.8660000000000849E-2</c:v>
                </c:pt>
                <c:pt idx="199">
                  <c:v>8.8660000000000849E-2</c:v>
                </c:pt>
                <c:pt idx="200">
                  <c:v>8.8040000000001228E-2</c:v>
                </c:pt>
                <c:pt idx="201">
                  <c:v>8.8040000000001228E-2</c:v>
                </c:pt>
                <c:pt idx="202">
                  <c:v>8.7419999999999831E-2</c:v>
                </c:pt>
                <c:pt idx="203">
                  <c:v>8.7419999999999831E-2</c:v>
                </c:pt>
                <c:pt idx="204">
                  <c:v>8.6800000000001987E-2</c:v>
                </c:pt>
                <c:pt idx="205">
                  <c:v>-0.31258000000000019</c:v>
                </c:pt>
                <c:pt idx="206">
                  <c:v>-0.31133999999999917</c:v>
                </c:pt>
                <c:pt idx="207">
                  <c:v>-0.31071999999999955</c:v>
                </c:pt>
                <c:pt idx="208">
                  <c:v>-0.30947999999999853</c:v>
                </c:pt>
                <c:pt idx="209">
                  <c:v>-0.30823999999999929</c:v>
                </c:pt>
                <c:pt idx="210">
                  <c:v>-0.30700000000000005</c:v>
                </c:pt>
                <c:pt idx="211">
                  <c:v>-0.30575999999999903</c:v>
                </c:pt>
                <c:pt idx="212">
                  <c:v>-0.30451999999999801</c:v>
                </c:pt>
                <c:pt idx="213">
                  <c:v>9.5480000000002008E-2</c:v>
                </c:pt>
                <c:pt idx="214">
                  <c:v>9.5480000000002008E-2</c:v>
                </c:pt>
                <c:pt idx="215">
                  <c:v>9.486000000000061E-2</c:v>
                </c:pt>
                <c:pt idx="216">
                  <c:v>9.486000000000061E-2</c:v>
                </c:pt>
                <c:pt idx="217">
                  <c:v>9.424000000000099E-2</c:v>
                </c:pt>
                <c:pt idx="218">
                  <c:v>9.3620000000001369E-2</c:v>
                </c:pt>
                <c:pt idx="219">
                  <c:v>9.3620000000001369E-2</c:v>
                </c:pt>
                <c:pt idx="220">
                  <c:v>9.2999999999999972E-2</c:v>
                </c:pt>
                <c:pt idx="221">
                  <c:v>-0.30637999999999865</c:v>
                </c:pt>
                <c:pt idx="222">
                  <c:v>-0.30513999999999941</c:v>
                </c:pt>
                <c:pt idx="223">
                  <c:v>-0.30389999999999839</c:v>
                </c:pt>
                <c:pt idx="224">
                  <c:v>-0.30327999999999877</c:v>
                </c:pt>
                <c:pt idx="225">
                  <c:v>-0.30203999999999775</c:v>
                </c:pt>
                <c:pt idx="226">
                  <c:v>-0.30079999999999851</c:v>
                </c:pt>
                <c:pt idx="227">
                  <c:v>-0.29955999999999927</c:v>
                </c:pt>
                <c:pt idx="228">
                  <c:v>-0.29831999999999825</c:v>
                </c:pt>
                <c:pt idx="229">
                  <c:v>0.10168000000000177</c:v>
                </c:pt>
                <c:pt idx="230">
                  <c:v>0.10168000000000177</c:v>
                </c:pt>
                <c:pt idx="231">
                  <c:v>0.10106000000000215</c:v>
                </c:pt>
                <c:pt idx="232">
                  <c:v>0.10044000000000075</c:v>
                </c:pt>
                <c:pt idx="233">
                  <c:v>0.10044000000000075</c:v>
                </c:pt>
                <c:pt idx="234">
                  <c:v>9.9820000000002906E-2</c:v>
                </c:pt>
                <c:pt idx="235">
                  <c:v>9.9820000000002906E-2</c:v>
                </c:pt>
                <c:pt idx="236">
                  <c:v>9.9200000000001509E-2</c:v>
                </c:pt>
                <c:pt idx="237">
                  <c:v>-0.30017999999999712</c:v>
                </c:pt>
                <c:pt idx="238">
                  <c:v>-0.29955999999999927</c:v>
                </c:pt>
                <c:pt idx="239">
                  <c:v>-0.29831999999999825</c:v>
                </c:pt>
                <c:pt idx="240">
                  <c:v>-0.29707999999999901</c:v>
                </c:pt>
                <c:pt idx="241">
                  <c:v>0.10354000000000063</c:v>
                </c:pt>
                <c:pt idx="242">
                  <c:v>0.10292000000000101</c:v>
                </c:pt>
                <c:pt idx="243">
                  <c:v>0.10230000000000139</c:v>
                </c:pt>
                <c:pt idx="244">
                  <c:v>0.10230000000000139</c:v>
                </c:pt>
                <c:pt idx="245">
                  <c:v>-0.29769999999999863</c:v>
                </c:pt>
                <c:pt idx="246">
                  <c:v>-0.29645999999999939</c:v>
                </c:pt>
                <c:pt idx="247">
                  <c:v>-0.29521999999999837</c:v>
                </c:pt>
                <c:pt idx="248">
                  <c:v>-0.29397999999999913</c:v>
                </c:pt>
                <c:pt idx="249">
                  <c:v>0.10602000000000089</c:v>
                </c:pt>
                <c:pt idx="250">
                  <c:v>0.10602000000000089</c:v>
                </c:pt>
                <c:pt idx="251">
                  <c:v>0.10540000000000127</c:v>
                </c:pt>
                <c:pt idx="252">
                  <c:v>0.10478000000000165</c:v>
                </c:pt>
                <c:pt idx="253">
                  <c:v>-0.29459999999999875</c:v>
                </c:pt>
                <c:pt idx="254">
                  <c:v>-0.29335999999999773</c:v>
                </c:pt>
                <c:pt idx="255">
                  <c:v>-0.29273999999999989</c:v>
                </c:pt>
                <c:pt idx="256">
                  <c:v>-0.29149999999999709</c:v>
                </c:pt>
                <c:pt idx="257">
                  <c:v>0.10912000000000077</c:v>
                </c:pt>
                <c:pt idx="258">
                  <c:v>0.10850000000000293</c:v>
                </c:pt>
                <c:pt idx="259">
                  <c:v>0.10788000000000153</c:v>
                </c:pt>
                <c:pt idx="260">
                  <c:v>0.10788000000000153</c:v>
                </c:pt>
                <c:pt idx="261">
                  <c:v>-0.29211999999999849</c:v>
                </c:pt>
                <c:pt idx="262">
                  <c:v>-0.29087999999999925</c:v>
                </c:pt>
                <c:pt idx="263">
                  <c:v>-0.28963999999999823</c:v>
                </c:pt>
                <c:pt idx="264">
                  <c:v>-0.28839999999999899</c:v>
                </c:pt>
                <c:pt idx="265">
                  <c:v>0.11160000000000103</c:v>
                </c:pt>
                <c:pt idx="266">
                  <c:v>0.11098000000000141</c:v>
                </c:pt>
                <c:pt idx="267">
                  <c:v>0.11098000000000141</c:v>
                </c:pt>
                <c:pt idx="268">
                  <c:v>0.11036000000000179</c:v>
                </c:pt>
                <c:pt idx="269">
                  <c:v>-0.28901999999999861</c:v>
                </c:pt>
                <c:pt idx="270">
                  <c:v>-0.28839999999999899</c:v>
                </c:pt>
                <c:pt idx="271">
                  <c:v>-0.28715999999999797</c:v>
                </c:pt>
                <c:pt idx="272">
                  <c:v>-0.28591999999999695</c:v>
                </c:pt>
                <c:pt idx="273">
                  <c:v>0.11408000000000307</c:v>
                </c:pt>
                <c:pt idx="274">
                  <c:v>0.11408000000000307</c:v>
                </c:pt>
                <c:pt idx="275">
                  <c:v>0.11346000000000167</c:v>
                </c:pt>
                <c:pt idx="276">
                  <c:v>0.11284000000000205</c:v>
                </c:pt>
                <c:pt idx="277">
                  <c:v>-0.28653999999999835</c:v>
                </c:pt>
                <c:pt idx="278">
                  <c:v>-0.28530000000000089</c:v>
                </c:pt>
                <c:pt idx="279">
                  <c:v>-0.28467999999999771</c:v>
                </c:pt>
                <c:pt idx="280">
                  <c:v>-0.28344000000000025</c:v>
                </c:pt>
                <c:pt idx="281">
                  <c:v>0.11655999999999977</c:v>
                </c:pt>
                <c:pt idx="282">
                  <c:v>0.11655999999999977</c:v>
                </c:pt>
                <c:pt idx="283">
                  <c:v>0.11594000000000193</c:v>
                </c:pt>
                <c:pt idx="284">
                  <c:v>0.11532000000000231</c:v>
                </c:pt>
                <c:pt idx="285">
                  <c:v>-0.28405999999999809</c:v>
                </c:pt>
                <c:pt idx="286">
                  <c:v>-0.28281999999999707</c:v>
                </c:pt>
                <c:pt idx="287">
                  <c:v>-0.28219999999999745</c:v>
                </c:pt>
                <c:pt idx="288">
                  <c:v>-0.28095999999999999</c:v>
                </c:pt>
                <c:pt idx="289">
                  <c:v>0.11904000000000003</c:v>
                </c:pt>
                <c:pt idx="290">
                  <c:v>0.11904000000000003</c:v>
                </c:pt>
                <c:pt idx="291">
                  <c:v>0.11842000000000041</c:v>
                </c:pt>
                <c:pt idx="292">
                  <c:v>0.11780000000000257</c:v>
                </c:pt>
                <c:pt idx="293">
                  <c:v>-0.28157999999999961</c:v>
                </c:pt>
                <c:pt idx="294">
                  <c:v>-0.28033999999999681</c:v>
                </c:pt>
                <c:pt idx="295">
                  <c:v>-0.27971999999999897</c:v>
                </c:pt>
                <c:pt idx="296">
                  <c:v>-0.27847999999999973</c:v>
                </c:pt>
                <c:pt idx="297">
                  <c:v>0.12152000000000029</c:v>
                </c:pt>
                <c:pt idx="298">
                  <c:v>0.12152000000000029</c:v>
                </c:pt>
                <c:pt idx="299">
                  <c:v>0.12090000000000067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73-A34C-91D0-236AFA93C23B}"/>
            </c:ext>
          </c:extLst>
        </c:ser>
        <c:ser>
          <c:idx val="1"/>
          <c:order val="1"/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yVal>
            <c:numRef>
              <c:f>'basic signal'!$S$7:$S$306</c:f>
              <c:numCache>
                <c:formatCode>0.000000</c:formatCode>
                <c:ptCount val="300"/>
                <c:pt idx="0">
                  <c:v>-0.23404349941043881</c:v>
                </c:pt>
                <c:pt idx="1">
                  <c:v>-0.39573956568786822</c:v>
                </c:pt>
                <c:pt idx="2">
                  <c:v>-2.4523232208156394E-2</c:v>
                </c:pt>
                <c:pt idx="3">
                  <c:v>0.28769069655690704</c:v>
                </c:pt>
                <c:pt idx="4">
                  <c:v>-0.19120031793451739</c:v>
                </c:pt>
                <c:pt idx="5">
                  <c:v>2.2444313355525908E-2</c:v>
                </c:pt>
                <c:pt idx="6">
                  <c:v>0.30816145281200463</c:v>
                </c:pt>
                <c:pt idx="7">
                  <c:v>-1.5066922454566978E-2</c:v>
                </c:pt>
                <c:pt idx="8">
                  <c:v>-0.20057342552949192</c:v>
                </c:pt>
                <c:pt idx="9">
                  <c:v>-0.12289147742882164</c:v>
                </c:pt>
                <c:pt idx="10">
                  <c:v>0.40736549475126638</c:v>
                </c:pt>
                <c:pt idx="11">
                  <c:v>0.1808707296246746</c:v>
                </c:pt>
                <c:pt idx="12">
                  <c:v>-0.20456271573690177</c:v>
                </c:pt>
                <c:pt idx="13">
                  <c:v>5.8805280609840194E-2</c:v>
                </c:pt>
                <c:pt idx="14">
                  <c:v>-0.11410504859633452</c:v>
                </c:pt>
                <c:pt idx="15">
                  <c:v>0.11128501468973109</c:v>
                </c:pt>
                <c:pt idx="16">
                  <c:v>-0.24135844653934319</c:v>
                </c:pt>
                <c:pt idx="17">
                  <c:v>-0.21900627991232746</c:v>
                </c:pt>
                <c:pt idx="18">
                  <c:v>0.54266394760126679</c:v>
                </c:pt>
                <c:pt idx="19">
                  <c:v>3.523778046745335E-2</c:v>
                </c:pt>
                <c:pt idx="20">
                  <c:v>-0.26168379804903236</c:v>
                </c:pt>
                <c:pt idx="21">
                  <c:v>0.53946320053069152</c:v>
                </c:pt>
                <c:pt idx="22">
                  <c:v>-0.14001860666335475</c:v>
                </c:pt>
                <c:pt idx="23">
                  <c:v>-0.53162844623049754</c:v>
                </c:pt>
                <c:pt idx="24">
                  <c:v>0.24596383962554705</c:v>
                </c:pt>
                <c:pt idx="25">
                  <c:v>-0.12652454619191464</c:v>
                </c:pt>
                <c:pt idx="26">
                  <c:v>0.12617460111199538</c:v>
                </c:pt>
                <c:pt idx="27">
                  <c:v>0.28260601444510347</c:v>
                </c:pt>
                <c:pt idx="28">
                  <c:v>-0.30040125560895936</c:v>
                </c:pt>
                <c:pt idx="29">
                  <c:v>-9.0278820429229786E-2</c:v>
                </c:pt>
                <c:pt idx="30">
                  <c:v>0.42396578066267071</c:v>
                </c:pt>
                <c:pt idx="31">
                  <c:v>-0.14791533196708065</c:v>
                </c:pt>
                <c:pt idx="32">
                  <c:v>-0.50839199652890521</c:v>
                </c:pt>
                <c:pt idx="33">
                  <c:v>-0.14121512198849234</c:v>
                </c:pt>
                <c:pt idx="34">
                  <c:v>6.2956237925814271E-2</c:v>
                </c:pt>
                <c:pt idx="35">
                  <c:v>0.14993728771634807</c:v>
                </c:pt>
                <c:pt idx="36">
                  <c:v>0.24390839494230276</c:v>
                </c:pt>
                <c:pt idx="37">
                  <c:v>0.10587152192546938</c:v>
                </c:pt>
                <c:pt idx="38">
                  <c:v>-0.11824908758372402</c:v>
                </c:pt>
                <c:pt idx="39">
                  <c:v>-1.2142434939587153E-2</c:v>
                </c:pt>
                <c:pt idx="40">
                  <c:v>3.9173498754215434E-2</c:v>
                </c:pt>
                <c:pt idx="41">
                  <c:v>0.14986897228267046</c:v>
                </c:pt>
                <c:pt idx="42">
                  <c:v>-6.018161836651547E-2</c:v>
                </c:pt>
                <c:pt idx="43">
                  <c:v>4.9373828418816858E-2</c:v>
                </c:pt>
                <c:pt idx="44">
                  <c:v>-0.28555588427935963</c:v>
                </c:pt>
                <c:pt idx="45">
                  <c:v>-0.96929115702889579</c:v>
                </c:pt>
                <c:pt idx="46">
                  <c:v>-0.12218253984735622</c:v>
                </c:pt>
                <c:pt idx="47">
                  <c:v>-5.2773611482762453E-2</c:v>
                </c:pt>
                <c:pt idx="48">
                  <c:v>-0.25617492189863506</c:v>
                </c:pt>
                <c:pt idx="49">
                  <c:v>-8.9198840166260854E-2</c:v>
                </c:pt>
                <c:pt idx="50">
                  <c:v>-0.55122191621568817</c:v>
                </c:pt>
                <c:pt idx="51">
                  <c:v>-0.69504750142989491</c:v>
                </c:pt>
                <c:pt idx="52">
                  <c:v>-0.47879082877863488</c:v>
                </c:pt>
                <c:pt idx="53">
                  <c:v>-0.10960440333626764</c:v>
                </c:pt>
                <c:pt idx="54">
                  <c:v>-0.90455232640948302</c:v>
                </c:pt>
                <c:pt idx="55">
                  <c:v>-0.35854200753492127</c:v>
                </c:pt>
                <c:pt idx="56">
                  <c:v>0.28046640507752391</c:v>
                </c:pt>
                <c:pt idx="57">
                  <c:v>-0.52151074848145917</c:v>
                </c:pt>
                <c:pt idx="58">
                  <c:v>-0.56020907067063819</c:v>
                </c:pt>
                <c:pt idx="59">
                  <c:v>-0.48663182403585359</c:v>
                </c:pt>
                <c:pt idx="60">
                  <c:v>3.662953805052549E-2</c:v>
                </c:pt>
                <c:pt idx="61">
                  <c:v>-0.3548274172244833</c:v>
                </c:pt>
                <c:pt idx="62">
                  <c:v>-0.79024537746438128</c:v>
                </c:pt>
                <c:pt idx="63">
                  <c:v>0.21528863681581908</c:v>
                </c:pt>
                <c:pt idx="64">
                  <c:v>-0.19181199258128678</c:v>
                </c:pt>
                <c:pt idx="65">
                  <c:v>-1.1140883710633189</c:v>
                </c:pt>
                <c:pt idx="66">
                  <c:v>-0.49751559833764036</c:v>
                </c:pt>
                <c:pt idx="67">
                  <c:v>-0.43479078396013027</c:v>
                </c:pt>
                <c:pt idx="68">
                  <c:v>5.716770407010437E-3</c:v>
                </c:pt>
                <c:pt idx="69">
                  <c:v>-7.6653263393105076E-2</c:v>
                </c:pt>
                <c:pt idx="70">
                  <c:v>-0.34575612233444025</c:v>
                </c:pt>
                <c:pt idx="71">
                  <c:v>-0.44094627776925099</c:v>
                </c:pt>
                <c:pt idx="72">
                  <c:v>-0.71802429978320792</c:v>
                </c:pt>
                <c:pt idx="73">
                  <c:v>-0.16509995759249882</c:v>
                </c:pt>
                <c:pt idx="74">
                  <c:v>-0.35953187938554759</c:v>
                </c:pt>
                <c:pt idx="75">
                  <c:v>-0.63748146809664274</c:v>
                </c:pt>
                <c:pt idx="76">
                  <c:v>-0.28455041433066791</c:v>
                </c:pt>
                <c:pt idx="77">
                  <c:v>0.33156057890476348</c:v>
                </c:pt>
                <c:pt idx="78">
                  <c:v>0.15652720677854703</c:v>
                </c:pt>
                <c:pt idx="79">
                  <c:v>-2.9180665127283022E-2</c:v>
                </c:pt>
                <c:pt idx="80">
                  <c:v>3.9761527910097849E-2</c:v>
                </c:pt>
                <c:pt idx="81">
                  <c:v>-0.30041086289992291</c:v>
                </c:pt>
                <c:pt idx="82">
                  <c:v>0.28229638544773578</c:v>
                </c:pt>
                <c:pt idx="83">
                  <c:v>0.37939811779445948</c:v>
                </c:pt>
                <c:pt idx="84">
                  <c:v>-0.28067315407745341</c:v>
                </c:pt>
                <c:pt idx="85">
                  <c:v>-0.16163688165705425</c:v>
                </c:pt>
                <c:pt idx="86">
                  <c:v>-0.14187895220931271</c:v>
                </c:pt>
                <c:pt idx="87">
                  <c:v>-6.5926837445181755E-2</c:v>
                </c:pt>
                <c:pt idx="88">
                  <c:v>0.1460532233514425</c:v>
                </c:pt>
                <c:pt idx="89">
                  <c:v>0.24465727331587045</c:v>
                </c:pt>
                <c:pt idx="90">
                  <c:v>0.18554902919444061</c:v>
                </c:pt>
                <c:pt idx="91">
                  <c:v>-0.28125819212250952</c:v>
                </c:pt>
                <c:pt idx="92">
                  <c:v>-0.10079314450472954</c:v>
                </c:pt>
                <c:pt idx="93">
                  <c:v>0.51303937304829517</c:v>
                </c:pt>
                <c:pt idx="94">
                  <c:v>0.27773093853526665</c:v>
                </c:pt>
                <c:pt idx="95">
                  <c:v>-6.9692533450327609E-2</c:v>
                </c:pt>
                <c:pt idx="96">
                  <c:v>1.6185128003995998E-2</c:v>
                </c:pt>
                <c:pt idx="97">
                  <c:v>-0.27179077740497654</c:v>
                </c:pt>
                <c:pt idx="98">
                  <c:v>-0.17020075127838249</c:v>
                </c:pt>
                <c:pt idx="99">
                  <c:v>0.28832890067008909</c:v>
                </c:pt>
                <c:pt idx="100">
                  <c:v>-3.5329170764437236E-2</c:v>
                </c:pt>
                <c:pt idx="101">
                  <c:v>4.5401382387740448E-2</c:v>
                </c:pt>
                <c:pt idx="102">
                  <c:v>-0.12187933538795657</c:v>
                </c:pt>
                <c:pt idx="103">
                  <c:v>-0.10752071633132362</c:v>
                </c:pt>
                <c:pt idx="104">
                  <c:v>0.4991571239613018</c:v>
                </c:pt>
                <c:pt idx="105">
                  <c:v>0.25880541146300406</c:v>
                </c:pt>
                <c:pt idx="106">
                  <c:v>-0.15485651920104276</c:v>
                </c:pt>
                <c:pt idx="107">
                  <c:v>-0.33874909668494824</c:v>
                </c:pt>
                <c:pt idx="108">
                  <c:v>0.33265108826747342</c:v>
                </c:pt>
                <c:pt idx="109">
                  <c:v>3.1870715933856028E-2</c:v>
                </c:pt>
                <c:pt idx="110">
                  <c:v>-0.79467240409958606</c:v>
                </c:pt>
                <c:pt idx="111">
                  <c:v>-0.73389367008866668</c:v>
                </c:pt>
                <c:pt idx="112">
                  <c:v>-0.30120651729281822</c:v>
                </c:pt>
                <c:pt idx="113">
                  <c:v>-1.6877434126551731E-2</c:v>
                </c:pt>
                <c:pt idx="114">
                  <c:v>-0.39395370351790104</c:v>
                </c:pt>
                <c:pt idx="115">
                  <c:v>-0.39721470346731674</c:v>
                </c:pt>
                <c:pt idx="116">
                  <c:v>-0.4775546346924337</c:v>
                </c:pt>
                <c:pt idx="117">
                  <c:v>-0.43265886354508531</c:v>
                </c:pt>
                <c:pt idx="118">
                  <c:v>-3.04692073863011E-2</c:v>
                </c:pt>
                <c:pt idx="119">
                  <c:v>-0.21131317799381139</c:v>
                </c:pt>
                <c:pt idx="120">
                  <c:v>-0.52946368939362687</c:v>
                </c:pt>
                <c:pt idx="121">
                  <c:v>-0.32339672707731687</c:v>
                </c:pt>
                <c:pt idx="122">
                  <c:v>-0.1259453858318815</c:v>
                </c:pt>
                <c:pt idx="123">
                  <c:v>-0.76373352386268367</c:v>
                </c:pt>
                <c:pt idx="124">
                  <c:v>-0.43513599619351284</c:v>
                </c:pt>
                <c:pt idx="125">
                  <c:v>0.46087723430746458</c:v>
                </c:pt>
                <c:pt idx="126">
                  <c:v>0.2923654239481</c:v>
                </c:pt>
                <c:pt idx="127">
                  <c:v>-0.32135989416435506</c:v>
                </c:pt>
                <c:pt idx="128">
                  <c:v>-3.4442555650622105E-2</c:v>
                </c:pt>
                <c:pt idx="129">
                  <c:v>0.21514449761670892</c:v>
                </c:pt>
                <c:pt idx="130">
                  <c:v>0.15438173287405632</c:v>
                </c:pt>
                <c:pt idx="131">
                  <c:v>0.35121150726504913</c:v>
                </c:pt>
                <c:pt idx="132">
                  <c:v>-8.5541074743496107E-2</c:v>
                </c:pt>
                <c:pt idx="133">
                  <c:v>-0.27374321914549682</c:v>
                </c:pt>
                <c:pt idx="134">
                  <c:v>5.2803275341608322E-2</c:v>
                </c:pt>
                <c:pt idx="135">
                  <c:v>0.24859707248161972</c:v>
                </c:pt>
                <c:pt idx="136">
                  <c:v>-0.16072692342318834</c:v>
                </c:pt>
                <c:pt idx="137">
                  <c:v>-0.18304092418113607</c:v>
                </c:pt>
                <c:pt idx="138">
                  <c:v>5.4810109989969401E-2</c:v>
                </c:pt>
                <c:pt idx="139">
                  <c:v>5.7027595526728196E-2</c:v>
                </c:pt>
                <c:pt idx="140">
                  <c:v>9.0101831936912897E-5</c:v>
                </c:pt>
                <c:pt idx="141">
                  <c:v>-1.3999962332682366E-2</c:v>
                </c:pt>
                <c:pt idx="142">
                  <c:v>2.5032449847534652E-2</c:v>
                </c:pt>
                <c:pt idx="143">
                  <c:v>-0.59132824967143349</c:v>
                </c:pt>
                <c:pt idx="144">
                  <c:v>-0.61449403525993218</c:v>
                </c:pt>
                <c:pt idx="145">
                  <c:v>-8.6967449107698047E-2</c:v>
                </c:pt>
                <c:pt idx="146">
                  <c:v>-0.25394532425563832</c:v>
                </c:pt>
                <c:pt idx="147">
                  <c:v>-0.11179907589338561</c:v>
                </c:pt>
                <c:pt idx="148">
                  <c:v>-0.34479389636104135</c:v>
                </c:pt>
                <c:pt idx="149">
                  <c:v>-0.29307976467758734</c:v>
                </c:pt>
                <c:pt idx="150">
                  <c:v>-0.38349547102610027</c:v>
                </c:pt>
                <c:pt idx="151">
                  <c:v>-0.66430775699080646</c:v>
                </c:pt>
                <c:pt idx="152">
                  <c:v>-0.38637548201129979</c:v>
                </c:pt>
                <c:pt idx="153">
                  <c:v>-0.13394010556622402</c:v>
                </c:pt>
                <c:pt idx="154">
                  <c:v>-5.3803227467907533E-3</c:v>
                </c:pt>
                <c:pt idx="155">
                  <c:v>-0.60451778338874496</c:v>
                </c:pt>
                <c:pt idx="156">
                  <c:v>-0.10818031849250964</c:v>
                </c:pt>
                <c:pt idx="157">
                  <c:v>-0.17528558368693486</c:v>
                </c:pt>
                <c:pt idx="158">
                  <c:v>-0.22676166010928409</c:v>
                </c:pt>
                <c:pt idx="159">
                  <c:v>0.31696781880965674</c:v>
                </c:pt>
                <c:pt idx="160">
                  <c:v>-0.18611901469577929</c:v>
                </c:pt>
                <c:pt idx="161">
                  <c:v>6.6496783654578923E-2</c:v>
                </c:pt>
                <c:pt idx="162">
                  <c:v>0.37739143286841659</c:v>
                </c:pt>
                <c:pt idx="163">
                  <c:v>-9.4624138479225767E-2</c:v>
                </c:pt>
                <c:pt idx="164">
                  <c:v>-0.2063425547895944</c:v>
                </c:pt>
                <c:pt idx="165">
                  <c:v>0.35903587621551364</c:v>
                </c:pt>
                <c:pt idx="166">
                  <c:v>0.32825843167698143</c:v>
                </c:pt>
                <c:pt idx="167">
                  <c:v>-0.18883484308808782</c:v>
                </c:pt>
                <c:pt idx="168">
                  <c:v>0.1570888593061413</c:v>
                </c:pt>
                <c:pt idx="169">
                  <c:v>0.62794739697937441</c:v>
                </c:pt>
                <c:pt idx="170">
                  <c:v>-7.3478631541759251E-2</c:v>
                </c:pt>
                <c:pt idx="171">
                  <c:v>-0.20733134675197154</c:v>
                </c:pt>
                <c:pt idx="172">
                  <c:v>-0.23416325162823901</c:v>
                </c:pt>
                <c:pt idx="173">
                  <c:v>-0.34785632756753104</c:v>
                </c:pt>
                <c:pt idx="174">
                  <c:v>-0.29102569139979051</c:v>
                </c:pt>
                <c:pt idx="175">
                  <c:v>1.6783661366837597E-2</c:v>
                </c:pt>
                <c:pt idx="176">
                  <c:v>-1.069668919486336E-2</c:v>
                </c:pt>
                <c:pt idx="177">
                  <c:v>-0.52138905519845047</c:v>
                </c:pt>
                <c:pt idx="178">
                  <c:v>-0.43640374096570289</c:v>
                </c:pt>
                <c:pt idx="179">
                  <c:v>-0.3251887717585758</c:v>
                </c:pt>
                <c:pt idx="180">
                  <c:v>-0.15750887272568781</c:v>
                </c:pt>
                <c:pt idx="181">
                  <c:v>5.3491538232976872E-2</c:v>
                </c:pt>
                <c:pt idx="182">
                  <c:v>-5.7702779658802501E-2</c:v>
                </c:pt>
                <c:pt idx="183">
                  <c:v>5.4271871241824247E-3</c:v>
                </c:pt>
                <c:pt idx="184">
                  <c:v>0.26182584535723646</c:v>
                </c:pt>
                <c:pt idx="185">
                  <c:v>-9.7671542319780147E-2</c:v>
                </c:pt>
                <c:pt idx="186">
                  <c:v>-0.36179162557335498</c:v>
                </c:pt>
                <c:pt idx="187">
                  <c:v>0.29066784483686131</c:v>
                </c:pt>
                <c:pt idx="188">
                  <c:v>0.46388129260748295</c:v>
                </c:pt>
                <c:pt idx="189">
                  <c:v>-0.4707805310660661</c:v>
                </c:pt>
                <c:pt idx="190">
                  <c:v>-0.47016603943715018</c:v>
                </c:pt>
                <c:pt idx="191">
                  <c:v>-0.31705460468389268</c:v>
                </c:pt>
                <c:pt idx="192">
                  <c:v>-0.1393705047883903</c:v>
                </c:pt>
                <c:pt idx="193">
                  <c:v>-9.8015750316689992E-2</c:v>
                </c:pt>
                <c:pt idx="194">
                  <c:v>-0.83099127265773687</c:v>
                </c:pt>
                <c:pt idx="195">
                  <c:v>-0.37263882423267658</c:v>
                </c:pt>
                <c:pt idx="196">
                  <c:v>0.14121672164845706</c:v>
                </c:pt>
                <c:pt idx="197">
                  <c:v>0.16634432459628154</c:v>
                </c:pt>
                <c:pt idx="198">
                  <c:v>2.8608060920419263E-2</c:v>
                </c:pt>
                <c:pt idx="199">
                  <c:v>-0.24479310752826466</c:v>
                </c:pt>
                <c:pt idx="200">
                  <c:v>0.43672541445424495</c:v>
                </c:pt>
                <c:pt idx="201">
                  <c:v>0.52724376620242874</c:v>
                </c:pt>
                <c:pt idx="202">
                  <c:v>-0.40726158870021406</c:v>
                </c:pt>
                <c:pt idx="203">
                  <c:v>-0.31645756076771192</c:v>
                </c:pt>
                <c:pt idx="204">
                  <c:v>0.19241150489826969</c:v>
                </c:pt>
                <c:pt idx="205">
                  <c:v>5.2424446839072656E-3</c:v>
                </c:pt>
                <c:pt idx="206">
                  <c:v>-5.722838038583692E-2</c:v>
                </c:pt>
                <c:pt idx="207">
                  <c:v>-0.59535065117857577</c:v>
                </c:pt>
                <c:pt idx="208">
                  <c:v>-0.55555245680070264</c:v>
                </c:pt>
                <c:pt idx="209">
                  <c:v>3.8499651321936665E-3</c:v>
                </c:pt>
                <c:pt idx="210">
                  <c:v>-0.23891681095583767</c:v>
                </c:pt>
                <c:pt idx="211">
                  <c:v>-0.46639668442934806</c:v>
                </c:pt>
                <c:pt idx="212">
                  <c:v>-0.50934135803192226</c:v>
                </c:pt>
                <c:pt idx="213">
                  <c:v>1.1063606018131864E-2</c:v>
                </c:pt>
                <c:pt idx="214">
                  <c:v>0.35811587085136093</c:v>
                </c:pt>
                <c:pt idx="215">
                  <c:v>1.2248534826001602E-2</c:v>
                </c:pt>
                <c:pt idx="216">
                  <c:v>0.352167490402784</c:v>
                </c:pt>
                <c:pt idx="217">
                  <c:v>0.32475039615693863</c:v>
                </c:pt>
                <c:pt idx="218">
                  <c:v>-0.40552810470635847</c:v>
                </c:pt>
                <c:pt idx="219">
                  <c:v>-3.4566965880084836E-2</c:v>
                </c:pt>
                <c:pt idx="220">
                  <c:v>0.17058991492688666</c:v>
                </c:pt>
                <c:pt idx="221">
                  <c:v>-0.49580839929530612</c:v>
                </c:pt>
                <c:pt idx="222">
                  <c:v>-9.3096432159124731E-3</c:v>
                </c:pt>
                <c:pt idx="223">
                  <c:v>-0.14570404677583898</c:v>
                </c:pt>
                <c:pt idx="224">
                  <c:v>-0.80933088714789281</c:v>
                </c:pt>
                <c:pt idx="225">
                  <c:v>-4.1689848822366607E-2</c:v>
                </c:pt>
                <c:pt idx="226">
                  <c:v>0.2612878964750599</c:v>
                </c:pt>
                <c:pt idx="227">
                  <c:v>-0.69499628767548105</c:v>
                </c:pt>
                <c:pt idx="228">
                  <c:v>-3.2655369549167687E-2</c:v>
                </c:pt>
                <c:pt idx="229">
                  <c:v>0.19926683109220644</c:v>
                </c:pt>
                <c:pt idx="230">
                  <c:v>-0.50622872104439176</c:v>
                </c:pt>
                <c:pt idx="231">
                  <c:v>0.31656455221536528</c:v>
                </c:pt>
                <c:pt idx="232">
                  <c:v>0.16106580008742399</c:v>
                </c:pt>
                <c:pt idx="233">
                  <c:v>-4.9977505157675066E-2</c:v>
                </c:pt>
                <c:pt idx="234">
                  <c:v>-0.12221670981182406</c:v>
                </c:pt>
                <c:pt idx="235">
                  <c:v>7.1983333552374767E-2</c:v>
                </c:pt>
                <c:pt idx="236">
                  <c:v>5.9497051265581573E-2</c:v>
                </c:pt>
                <c:pt idx="237">
                  <c:v>-5.5859268661484225E-2</c:v>
                </c:pt>
                <c:pt idx="238">
                  <c:v>0.1279636126931728</c:v>
                </c:pt>
                <c:pt idx="239">
                  <c:v>-0.30301806651500396</c:v>
                </c:pt>
                <c:pt idx="240">
                  <c:v>-0.41333217539835793</c:v>
                </c:pt>
                <c:pt idx="241">
                  <c:v>-0.23864020579264705</c:v>
                </c:pt>
                <c:pt idx="242">
                  <c:v>0.11387346648686382</c:v>
                </c:pt>
                <c:pt idx="243">
                  <c:v>1.6001711892163862E-2</c:v>
                </c:pt>
                <c:pt idx="244">
                  <c:v>0.39900788929357628</c:v>
                </c:pt>
                <c:pt idx="245">
                  <c:v>-0.1999598377998171</c:v>
                </c:pt>
                <c:pt idx="246">
                  <c:v>-0.65572542987443039</c:v>
                </c:pt>
                <c:pt idx="247">
                  <c:v>-0.20539048977087274</c:v>
                </c:pt>
                <c:pt idx="248">
                  <c:v>-0.58706783829620146</c:v>
                </c:pt>
                <c:pt idx="249">
                  <c:v>0.29955018071856093</c:v>
                </c:pt>
                <c:pt idx="250">
                  <c:v>0.27907227557377889</c:v>
                </c:pt>
                <c:pt idx="251">
                  <c:v>-0.18201681146978321</c:v>
                </c:pt>
                <c:pt idx="252">
                  <c:v>6.5804142943750032E-2</c:v>
                </c:pt>
                <c:pt idx="253">
                  <c:v>0.15692350247986361</c:v>
                </c:pt>
                <c:pt idx="254">
                  <c:v>-0.28767358268258419</c:v>
                </c:pt>
                <c:pt idx="255">
                  <c:v>-0.49362349198812588</c:v>
                </c:pt>
                <c:pt idx="256">
                  <c:v>-4.8238322137356633E-2</c:v>
                </c:pt>
                <c:pt idx="257">
                  <c:v>0.15258339831495599</c:v>
                </c:pt>
                <c:pt idx="258">
                  <c:v>0.26611420011573961</c:v>
                </c:pt>
                <c:pt idx="259">
                  <c:v>-0.12659720333625415</c:v>
                </c:pt>
                <c:pt idx="260">
                  <c:v>-0.14401863406915258</c:v>
                </c:pt>
                <c:pt idx="261">
                  <c:v>0.12067361400264719</c:v>
                </c:pt>
                <c:pt idx="262">
                  <c:v>-0.2065959231428631</c:v>
                </c:pt>
                <c:pt idx="263">
                  <c:v>-0.55496676523107991</c:v>
                </c:pt>
                <c:pt idx="264">
                  <c:v>-0.3916129821262373</c:v>
                </c:pt>
                <c:pt idx="265">
                  <c:v>0.16153509649398931</c:v>
                </c:pt>
                <c:pt idx="266">
                  <c:v>0.23149526826210767</c:v>
                </c:pt>
                <c:pt idx="267">
                  <c:v>-5.058231131753757E-2</c:v>
                </c:pt>
                <c:pt idx="268">
                  <c:v>-0.19007416915854367</c:v>
                </c:pt>
                <c:pt idx="269">
                  <c:v>-6.7034784576331774E-2</c:v>
                </c:pt>
                <c:pt idx="270">
                  <c:v>-0.2309212172407871</c:v>
                </c:pt>
                <c:pt idx="271">
                  <c:v>-5.7319838096169203E-2</c:v>
                </c:pt>
                <c:pt idx="272">
                  <c:v>4.4137078387430223E-2</c:v>
                </c:pt>
                <c:pt idx="273">
                  <c:v>-0.56246960431247506</c:v>
                </c:pt>
                <c:pt idx="274">
                  <c:v>-2.7560065676202401E-2</c:v>
                </c:pt>
                <c:pt idx="275">
                  <c:v>0.48294109644470506</c:v>
                </c:pt>
                <c:pt idx="276">
                  <c:v>0.18586156534893264</c:v>
                </c:pt>
                <c:pt idx="277">
                  <c:v>-0.25150332689040189</c:v>
                </c:pt>
                <c:pt idx="278">
                  <c:v>-0.22854570721902076</c:v>
                </c:pt>
                <c:pt idx="279">
                  <c:v>-0.44604340637650847</c:v>
                </c:pt>
                <c:pt idx="280">
                  <c:v>-0.22981032387409994</c:v>
                </c:pt>
                <c:pt idx="281">
                  <c:v>5.0509775645342397E-2</c:v>
                </c:pt>
                <c:pt idx="282">
                  <c:v>9.2698462874970272E-2</c:v>
                </c:pt>
                <c:pt idx="283">
                  <c:v>0.24917003698378279</c:v>
                </c:pt>
                <c:pt idx="284">
                  <c:v>0.11030921377123769</c:v>
                </c:pt>
                <c:pt idx="285">
                  <c:v>-0.24183955340518148</c:v>
                </c:pt>
                <c:pt idx="286">
                  <c:v>-0.53501211296130124</c:v>
                </c:pt>
                <c:pt idx="287">
                  <c:v>-0.36077081326725202</c:v>
                </c:pt>
                <c:pt idx="288">
                  <c:v>3.2639597468319077E-2</c:v>
                </c:pt>
                <c:pt idx="289">
                  <c:v>0.19067422963090827</c:v>
                </c:pt>
                <c:pt idx="290">
                  <c:v>-0.34094588823960092</c:v>
                </c:pt>
                <c:pt idx="291">
                  <c:v>0.14029591785673015</c:v>
                </c:pt>
                <c:pt idx="292">
                  <c:v>0.6020682197950521</c:v>
                </c:pt>
                <c:pt idx="293">
                  <c:v>-0.44966318542309258</c:v>
                </c:pt>
                <c:pt idx="294">
                  <c:v>-0.45696018447916709</c:v>
                </c:pt>
                <c:pt idx="295">
                  <c:v>0.12035463677692157</c:v>
                </c:pt>
                <c:pt idx="296">
                  <c:v>-0.18841017994551412</c:v>
                </c:pt>
                <c:pt idx="297">
                  <c:v>-0.1095879122779516</c:v>
                </c:pt>
                <c:pt idx="298">
                  <c:v>-4.6613239758118041E-2</c:v>
                </c:pt>
                <c:pt idx="299">
                  <c:v>-8.499280488975923E-2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73-A34C-91D0-236AFA93C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665087"/>
        <c:axId val="1847587887"/>
      </c:scatterChart>
      <c:valAx>
        <c:axId val="1841665087"/>
        <c:scaling>
          <c:orientation val="minMax"/>
          <c:max val="300"/>
        </c:scaling>
        <c:delete val="1"/>
        <c:axPos val="b"/>
        <c:numFmt formatCode="General" sourceLinked="1"/>
        <c:majorTickMark val="none"/>
        <c:minorTickMark val="none"/>
        <c:tickLblPos val="nextTo"/>
        <c:crossAx val="1847587887"/>
        <c:crosses val="autoZero"/>
        <c:crossBetween val="midCat"/>
        <c:majorUnit val="60"/>
      </c:valAx>
      <c:valAx>
        <c:axId val="1847587887"/>
        <c:scaling>
          <c:orientation val="minMax"/>
          <c:max val="0.6"/>
          <c:min val="-1.2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84166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679758</xdr:colOff>
      <xdr:row>14</xdr:row>
      <xdr:rowOff>130611</xdr:rowOff>
    </xdr:from>
    <xdr:to>
      <xdr:col>23</xdr:col>
      <xdr:colOff>127701</xdr:colOff>
      <xdr:row>28</xdr:row>
      <xdr:rowOff>33536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3B189A2-C772-4540-9270-EF15B23C2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536222</xdr:colOff>
      <xdr:row>77</xdr:row>
      <xdr:rowOff>46567</xdr:rowOff>
    </xdr:from>
    <xdr:to>
      <xdr:col>17</xdr:col>
      <xdr:colOff>56444</xdr:colOff>
      <xdr:row>91</xdr:row>
      <xdr:rowOff>23989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D8716C-BB33-3959-491E-1EAFA13A8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587375</xdr:colOff>
      <xdr:row>285</xdr:row>
      <xdr:rowOff>9525</xdr:rowOff>
    </xdr:from>
    <xdr:to>
      <xdr:col>18</xdr:col>
      <xdr:colOff>587375</xdr:colOff>
      <xdr:row>298</xdr:row>
      <xdr:rowOff>69850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EB2342-5D0C-AA5B-EB65-A69DF0275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587375</xdr:colOff>
      <xdr:row>178</xdr:row>
      <xdr:rowOff>9525</xdr:rowOff>
    </xdr:from>
    <xdr:to>
      <xdr:col>18</xdr:col>
      <xdr:colOff>587375</xdr:colOff>
      <xdr:row>191</xdr:row>
      <xdr:rowOff>69850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F931D50-15C5-1BE5-122E-E6CE3E265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360697</xdr:colOff>
      <xdr:row>20</xdr:row>
      <xdr:rowOff>122814</xdr:rowOff>
    </xdr:from>
    <xdr:to>
      <xdr:col>8</xdr:col>
      <xdr:colOff>603013</xdr:colOff>
      <xdr:row>34</xdr:row>
      <xdr:rowOff>76328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523950-7AA6-1144-B8CE-75620CE7C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38706</xdr:colOff>
      <xdr:row>34</xdr:row>
      <xdr:rowOff>29634</xdr:rowOff>
    </xdr:from>
    <xdr:to>
      <xdr:col>9</xdr:col>
      <xdr:colOff>71363</xdr:colOff>
      <xdr:row>47</xdr:row>
      <xdr:rowOff>163287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539BAC2-3482-CFB0-16DA-EAE019D97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43844</xdr:colOff>
      <xdr:row>13</xdr:row>
      <xdr:rowOff>130478</xdr:rowOff>
    </xdr:from>
    <xdr:to>
      <xdr:col>8</xdr:col>
      <xdr:colOff>266851</xdr:colOff>
      <xdr:row>27</xdr:row>
      <xdr:rowOff>90261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F47ABB6-D484-2F37-1DF4-EBF2A4A7A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130175</xdr:colOff>
      <xdr:row>45</xdr:row>
      <xdr:rowOff>130175</xdr:rowOff>
    </xdr:from>
    <xdr:to>
      <xdr:col>16</xdr:col>
      <xdr:colOff>112032</xdr:colOff>
      <xdr:row>59</xdr:row>
      <xdr:rowOff>106136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4365952-F19B-D641-A575-DF32CCF95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529166</xdr:colOff>
      <xdr:row>26</xdr:row>
      <xdr:rowOff>190500</xdr:rowOff>
    </xdr:from>
    <xdr:to>
      <xdr:col>15</xdr:col>
      <xdr:colOff>384023</xdr:colOff>
      <xdr:row>40</xdr:row>
      <xdr:rowOff>142120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4C375D6-CA79-C24E-A31C-84B48B61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767897</xdr:colOff>
      <xdr:row>6</xdr:row>
      <xdr:rowOff>145142</xdr:rowOff>
    </xdr:from>
    <xdr:to>
      <xdr:col>31</xdr:col>
      <xdr:colOff>201840</xdr:colOff>
      <xdr:row>20</xdr:row>
      <xdr:rowOff>13153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465354-D577-BD6E-7911-C57F1A42F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142875</xdr:colOff>
      <xdr:row>0</xdr:row>
      <xdr:rowOff>190500</xdr:rowOff>
    </xdr:from>
    <xdr:to>
      <xdr:col>16</xdr:col>
      <xdr:colOff>124732</xdr:colOff>
      <xdr:row>14</xdr:row>
      <xdr:rowOff>110370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67F0C6-CBD0-B844-93E2-78CE81C93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809625</xdr:colOff>
      <xdr:row>26</xdr:row>
      <xdr:rowOff>79375</xdr:rowOff>
    </xdr:from>
    <xdr:to>
      <xdr:col>17</xdr:col>
      <xdr:colOff>950232</xdr:colOff>
      <xdr:row>40</xdr:row>
      <xdr:rowOff>39461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306505-EC85-6649-884C-6B0B854EF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184008</xdr:rowOff>
    </xdr:from>
    <xdr:to>
      <xdr:col>5</xdr:col>
      <xdr:colOff>208972</xdr:colOff>
      <xdr:row>21</xdr:row>
      <xdr:rowOff>80964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F376E0-2D0D-9D33-E50D-32F7F8B63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698500</xdr:colOff>
      <xdr:row>22</xdr:row>
      <xdr:rowOff>135083</xdr:rowOff>
    </xdr:from>
    <xdr:to>
      <xdr:col>12</xdr:col>
      <xdr:colOff>1114137</xdr:colOff>
      <xdr:row>35</xdr:row>
      <xdr:rowOff>176646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B1F736-17F3-AA4A-B941-A8E96B9F6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456045</xdr:colOff>
      <xdr:row>17</xdr:row>
      <xdr:rowOff>12700</xdr:rowOff>
    </xdr:from>
    <xdr:to>
      <xdr:col>10</xdr:col>
      <xdr:colOff>46182</xdr:colOff>
      <xdr:row>30</xdr:row>
      <xdr:rowOff>54264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757145-85EE-ABFF-874A-9E832149B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63FBC-8177-C747-AE19-7F4BFF10382B}">
  <dimension ref="A1:AE328"/>
  <sheetViews>
    <sheetView tabSelected="1" zoomScale="40" zoomScaleNormal="40" workbookViewId="0">
      <selection activeCell="G10" sqref="G10"/>
    </sheetView>
  </sheetViews>
  <sheetFormatPr baseColWidth="10" defaultRowHeight="16" x14ac:dyDescent="0.2"/>
  <cols>
    <col min="1" max="1" width="11.83203125" customWidth="1"/>
    <col min="2" max="2" width="10.5" style="20" customWidth="1"/>
    <col min="3" max="4" width="8.5" style="1" customWidth="1"/>
    <col min="5" max="6" width="8.5" customWidth="1"/>
    <col min="7" max="7" width="11.5" style="9" customWidth="1"/>
    <col min="8" max="8" width="11.5" style="40" customWidth="1"/>
    <col min="10" max="10" width="12.5" customWidth="1"/>
    <col min="11" max="11" width="5" customWidth="1"/>
    <col min="12" max="12" width="8" customWidth="1"/>
    <col min="13" max="14" width="12.83203125" style="13" bestFit="1" customWidth="1"/>
    <col min="15" max="16" width="10.83203125" style="13"/>
    <col min="18" max="18" width="12.5" bestFit="1" customWidth="1"/>
    <col min="23" max="24" width="10.83203125" style="9"/>
    <col min="25" max="26" width="10.83203125" style="33"/>
    <col min="27" max="27" width="17.6640625" style="9" customWidth="1"/>
    <col min="28" max="28" width="10.83203125" style="9"/>
    <col min="30" max="31" width="14" style="36" customWidth="1"/>
  </cols>
  <sheetData>
    <row r="1" spans="1:31" x14ac:dyDescent="0.2">
      <c r="A1" s="49">
        <v>2.0000000000000002E-5</v>
      </c>
      <c r="B1" s="19" t="s">
        <v>0</v>
      </c>
      <c r="C1" s="11">
        <v>16626</v>
      </c>
      <c r="D1" s="11"/>
      <c r="L1" t="s">
        <v>23</v>
      </c>
      <c r="M1" s="13">
        <v>0</v>
      </c>
      <c r="N1" s="13">
        <v>0</v>
      </c>
      <c r="P1" s="17" t="s">
        <v>30</v>
      </c>
      <c r="Q1" s="11">
        <v>16626</v>
      </c>
      <c r="R1" s="37"/>
    </row>
    <row r="2" spans="1:31" x14ac:dyDescent="0.2">
      <c r="B2" s="19" t="s">
        <v>1</v>
      </c>
      <c r="C2" s="11">
        <v>62</v>
      </c>
      <c r="D2" s="11"/>
      <c r="L2" t="s">
        <v>13</v>
      </c>
      <c r="M2" s="47">
        <f>STDEV(M7:M306)</f>
        <v>1.8994553545826505E-3</v>
      </c>
      <c r="N2" s="47">
        <f>STDEV(N7:N306)</f>
        <v>1.9710072443288955E-3</v>
      </c>
      <c r="P2" s="17" t="s">
        <v>1</v>
      </c>
      <c r="Q2" s="11">
        <v>62</v>
      </c>
      <c r="R2" s="37"/>
    </row>
    <row r="3" spans="1:31" x14ac:dyDescent="0.2">
      <c r="B3" s="19" t="s">
        <v>7</v>
      </c>
      <c r="C3" s="12">
        <v>0.20930000000000001</v>
      </c>
      <c r="D3" s="12"/>
      <c r="H3" s="40" t="s">
        <v>26</v>
      </c>
      <c r="M3" s="14"/>
      <c r="N3" s="14"/>
      <c r="P3" s="17" t="s">
        <v>7</v>
      </c>
      <c r="Q3" s="12">
        <v>20.93</v>
      </c>
      <c r="S3" s="50" t="s">
        <v>26</v>
      </c>
      <c r="T3" s="50" t="s">
        <v>27</v>
      </c>
      <c r="U3" s="50" t="s">
        <v>27</v>
      </c>
      <c r="V3" s="50"/>
    </row>
    <row r="4" spans="1:31" x14ac:dyDescent="0.2">
      <c r="B4" s="19" t="s">
        <v>8</v>
      </c>
      <c r="C4" s="12">
        <v>0.03</v>
      </c>
      <c r="D4" s="12"/>
      <c r="M4" s="14" t="s">
        <v>19</v>
      </c>
      <c r="N4" s="14" t="s">
        <v>20</v>
      </c>
      <c r="P4" s="17" t="s">
        <v>8</v>
      </c>
      <c r="Q4" s="12">
        <v>0.03</v>
      </c>
      <c r="T4" t="s">
        <v>28</v>
      </c>
    </row>
    <row r="5" spans="1:31" x14ac:dyDescent="0.2">
      <c r="C5" s="3"/>
      <c r="D5" s="3"/>
      <c r="L5" t="s">
        <v>11</v>
      </c>
      <c r="M5" s="15"/>
      <c r="N5" s="15"/>
      <c r="AA5" s="9" t="s">
        <v>14</v>
      </c>
      <c r="AD5" s="36" t="s">
        <v>18</v>
      </c>
    </row>
    <row r="6" spans="1:31" ht="19" x14ac:dyDescent="0.25">
      <c r="B6" s="23" t="s">
        <v>4</v>
      </c>
      <c r="C6" s="24" t="s">
        <v>5</v>
      </c>
      <c r="D6" s="58" t="s">
        <v>31</v>
      </c>
      <c r="E6" s="25" t="s">
        <v>2</v>
      </c>
      <c r="F6" s="25" t="s">
        <v>3</v>
      </c>
      <c r="G6" s="26" t="s">
        <v>6</v>
      </c>
      <c r="H6" s="39" t="s">
        <v>6</v>
      </c>
      <c r="I6" s="41" t="s">
        <v>16</v>
      </c>
      <c r="J6" s="33" t="s">
        <v>17</v>
      </c>
      <c r="K6" s="33"/>
      <c r="M6" s="16" t="s">
        <v>12</v>
      </c>
      <c r="N6" s="16" t="s">
        <v>12</v>
      </c>
      <c r="O6" s="18" t="s">
        <v>10</v>
      </c>
      <c r="P6" s="57" t="s">
        <v>31</v>
      </c>
      <c r="Q6" s="21" t="s">
        <v>2</v>
      </c>
      <c r="R6" s="10" t="s">
        <v>3</v>
      </c>
      <c r="S6" s="38" t="s">
        <v>6</v>
      </c>
      <c r="T6" s="38" t="s">
        <v>6</v>
      </c>
      <c r="U6" s="51"/>
      <c r="V6" s="53" t="s">
        <v>29</v>
      </c>
      <c r="W6" s="9" t="s">
        <v>9</v>
      </c>
      <c r="X6" s="55" t="s">
        <v>9</v>
      </c>
      <c r="Y6" s="33" t="s">
        <v>17</v>
      </c>
      <c r="AA6" s="9" t="s">
        <v>15</v>
      </c>
      <c r="AB6" s="9" t="s">
        <v>12</v>
      </c>
    </row>
    <row r="7" spans="1:31" x14ac:dyDescent="0.2">
      <c r="A7">
        <v>1</v>
      </c>
      <c r="B7" s="45">
        <v>20.93</v>
      </c>
      <c r="C7" s="27">
        <v>0</v>
      </c>
      <c r="D7" s="29">
        <f>C$4</f>
        <v>0.03</v>
      </c>
      <c r="E7" s="34">
        <f>C$2*(C$3)</f>
        <v>12.976600000000001</v>
      </c>
      <c r="F7" s="34">
        <f>C$2*(B7/100)</f>
        <v>12.976599999999999</v>
      </c>
      <c r="G7" s="22">
        <f t="shared" ref="G7:G70" si="0">E7-F7-C7</f>
        <v>1.7763568394002505E-15</v>
      </c>
      <c r="H7" s="40">
        <f>((B7-B7)/100)*C$1</f>
        <v>0</v>
      </c>
      <c r="I7" s="3">
        <f>-E7+F7+G7</f>
        <v>0</v>
      </c>
      <c r="J7" s="3">
        <f>-(F7-E7)</f>
        <v>1.7763568394002505E-15</v>
      </c>
      <c r="K7" s="1"/>
      <c r="L7" s="2">
        <v>1</v>
      </c>
      <c r="M7" s="15">
        <v>-1.1512918636676004E-3</v>
      </c>
      <c r="N7" s="15">
        <v>2.2747802773404671E-3</v>
      </c>
      <c r="O7" s="15">
        <v>20.930560697881617</v>
      </c>
      <c r="P7" s="56">
        <f>C$3*100+M7</f>
        <v>20.928848708136332</v>
      </c>
      <c r="Q7" s="4">
        <f>(Q$3+M7)/100*Q$2</f>
        <v>12.975886199044526</v>
      </c>
      <c r="R7" s="9">
        <f>(O7/100)*Q$2</f>
        <v>12.976947632686603</v>
      </c>
      <c r="S7" s="9">
        <f>((O8-O7)/100)*Q$1</f>
        <v>-0.23404349941043881</v>
      </c>
      <c r="T7" s="52">
        <v>-5.3527384671248797E-2</v>
      </c>
      <c r="U7" s="9">
        <f>Q7-R7-T7</f>
        <v>5.2465951029171905E-2</v>
      </c>
      <c r="V7" s="54">
        <v>-8.1402634154270306E-2</v>
      </c>
      <c r="W7" s="9">
        <f>Q7-R7-S7</f>
        <v>0.23298206576836192</v>
      </c>
      <c r="X7" s="9">
        <f>Q7-R7-V7</f>
        <v>8.0341200512193414E-2</v>
      </c>
      <c r="Y7" s="34">
        <f>R7-Q7</f>
        <v>1.0614336420768922E-3</v>
      </c>
      <c r="Z7" s="59">
        <v>1</v>
      </c>
      <c r="AA7" s="9">
        <f>C7</f>
        <v>0</v>
      </c>
      <c r="AB7" s="9">
        <f>W7</f>
        <v>0.23298206576836192</v>
      </c>
      <c r="AC7" s="35">
        <f>AB7-AA7</f>
        <v>0.23298206576836192</v>
      </c>
      <c r="AD7" s="36">
        <f>J7</f>
        <v>1.7763568394002505E-15</v>
      </c>
      <c r="AE7" s="36">
        <f>Y7</f>
        <v>1.0614336420768922E-3</v>
      </c>
    </row>
    <row r="8" spans="1:31" x14ac:dyDescent="0.2">
      <c r="A8">
        <v>2</v>
      </c>
      <c r="B8" s="46">
        <v>20.93</v>
      </c>
      <c r="C8" s="28">
        <v>0</v>
      </c>
      <c r="D8" s="29">
        <f t="shared" ref="D8:D71" si="1">C$4</f>
        <v>0.03</v>
      </c>
      <c r="E8" s="34">
        <f t="shared" ref="E8:E71" si="2">C$2*(C$3)</f>
        <v>12.976600000000001</v>
      </c>
      <c r="F8" s="34">
        <f t="shared" ref="F8:F71" si="3">C$2*(B8/100)</f>
        <v>12.976599999999999</v>
      </c>
      <c r="G8" s="22">
        <f t="shared" si="0"/>
        <v>1.7763568394002505E-15</v>
      </c>
      <c r="H8" s="40">
        <f>((B9-B7)/2/100)*C$1</f>
        <v>0</v>
      </c>
      <c r="I8" s="3">
        <f t="shared" ref="I8:I70" si="4">-E8+F8+G8</f>
        <v>0</v>
      </c>
      <c r="J8" s="3">
        <f t="shared" ref="J8:J71" si="5">-(F8-E8)</f>
        <v>1.7763568394002505E-15</v>
      </c>
      <c r="K8" s="1"/>
      <c r="L8" s="2">
        <v>2</v>
      </c>
      <c r="M8" s="15">
        <v>-2.1282814097104887E-3</v>
      </c>
      <c r="N8" s="15">
        <v>-3.1730392306542564E-3</v>
      </c>
      <c r="O8" s="15">
        <v>20.929153002107466</v>
      </c>
      <c r="P8" s="56">
        <f t="shared" ref="P8:P71" si="6">C$3*100+M8</f>
        <v>20.927871718590289</v>
      </c>
      <c r="Q8" s="4">
        <f t="shared" ref="Q8:Q71" si="7">(Q$3+M8)/100*Q$2</f>
        <v>12.975280465525978</v>
      </c>
      <c r="R8" s="9">
        <f>(O8/100)*Q$2</f>
        <v>12.976074861306628</v>
      </c>
      <c r="S8" s="9">
        <f>((O9-O7)/2/100)*Q$1</f>
        <v>-0.39573956568786822</v>
      </c>
      <c r="T8" s="9">
        <v>-5.1107314023092397E-2</v>
      </c>
      <c r="U8" s="9">
        <f t="shared" ref="U8:U71" si="8">Q8-R8-T8</f>
        <v>5.0312918242442405E-2</v>
      </c>
      <c r="V8" s="54">
        <v>-7.2184548512942495E-2</v>
      </c>
      <c r="W8" s="9">
        <f t="shared" ref="W8:W71" si="9">Q8-R8-S8</f>
        <v>0.39494516990721823</v>
      </c>
      <c r="X8" s="9">
        <f>Q8-R8-V8</f>
        <v>7.1390152732292503E-2</v>
      </c>
      <c r="Y8" s="34">
        <f>R8-Q8</f>
        <v>7.9439578064999239E-4</v>
      </c>
      <c r="Z8" s="59">
        <v>2</v>
      </c>
      <c r="AA8" s="9">
        <f t="shared" ref="AA8:AA39" si="10">C8+AA7</f>
        <v>0</v>
      </c>
      <c r="AB8" s="9">
        <f>W8+AB7</f>
        <v>0.62792723567558018</v>
      </c>
      <c r="AC8" s="35">
        <f t="shared" ref="AC8:AC71" si="11">AB8-AA8</f>
        <v>0.62792723567558018</v>
      </c>
      <c r="AD8" s="36">
        <f>AD7+J8</f>
        <v>3.5527136788005009E-15</v>
      </c>
      <c r="AE8" s="36">
        <f>AE7+Y8</f>
        <v>1.8558294227268846E-3</v>
      </c>
    </row>
    <row r="9" spans="1:31" x14ac:dyDescent="0.2">
      <c r="A9">
        <v>3</v>
      </c>
      <c r="B9" s="46">
        <v>20.93</v>
      </c>
      <c r="C9" s="28">
        <v>0</v>
      </c>
      <c r="D9" s="29">
        <f t="shared" si="1"/>
        <v>0.03</v>
      </c>
      <c r="E9" s="34">
        <f t="shared" si="2"/>
        <v>12.976600000000001</v>
      </c>
      <c r="F9" s="34">
        <f t="shared" si="3"/>
        <v>12.976599999999999</v>
      </c>
      <c r="G9" s="22">
        <f t="shared" si="0"/>
        <v>1.7763568394002505E-15</v>
      </c>
      <c r="H9" s="40">
        <f t="shared" ref="H9:H72" si="12">((B10-B8)/2/100)*C$1</f>
        <v>0</v>
      </c>
      <c r="I9" s="3">
        <f>-E9+F9+G9</f>
        <v>0</v>
      </c>
      <c r="J9" s="3">
        <f t="shared" si="5"/>
        <v>1.7763568394002505E-15</v>
      </c>
      <c r="K9" s="1"/>
      <c r="L9" s="2">
        <v>3</v>
      </c>
      <c r="M9" s="15">
        <v>3.3218176510821802E-4</v>
      </c>
      <c r="N9" s="15">
        <v>-7.2438516733197111E-4</v>
      </c>
      <c r="O9" s="15">
        <v>20.925800207496824</v>
      </c>
      <c r="P9" s="56">
        <f t="shared" si="6"/>
        <v>20.93033218176511</v>
      </c>
      <c r="Q9" s="4">
        <f t="shared" si="7"/>
        <v>12.976805952694368</v>
      </c>
      <c r="R9" s="9">
        <f>(O9/100)*Q$2</f>
        <v>12.973996128648032</v>
      </c>
      <c r="S9" s="9">
        <f t="shared" ref="S9:S72" si="13">((O10-O8)/2/100)*Q$1</f>
        <v>-2.4523232208156394E-2</v>
      </c>
      <c r="T9" s="9">
        <v>-4.6498614185339002E-2</v>
      </c>
      <c r="U9" s="9">
        <f t="shared" si="8"/>
        <v>4.930843823167512E-2</v>
      </c>
      <c r="V9" s="54">
        <v>-6.3758255269033698E-2</v>
      </c>
      <c r="W9" s="9">
        <f t="shared" si="9"/>
        <v>2.7333056254492512E-2</v>
      </c>
      <c r="X9" s="9">
        <f t="shared" ref="X9:X71" si="14">Q9-R9-V9</f>
        <v>6.6568079315369816E-2</v>
      </c>
      <c r="Y9" s="34">
        <f t="shared" ref="Y9:Y71" si="15">R9-Q9</f>
        <v>-2.8098240463361179E-3</v>
      </c>
      <c r="Z9" s="59">
        <v>3</v>
      </c>
      <c r="AA9" s="9">
        <f t="shared" si="10"/>
        <v>0</v>
      </c>
      <c r="AB9" s="9">
        <f>W9+AB8</f>
        <v>0.65526029193007274</v>
      </c>
      <c r="AC9" s="35">
        <f t="shared" si="11"/>
        <v>0.65526029193007274</v>
      </c>
      <c r="AD9" s="36">
        <f t="shared" ref="AD9:AD71" si="16">AD8+J9</f>
        <v>5.3290705182007514E-15</v>
      </c>
      <c r="AE9" s="36">
        <f t="shared" ref="AE9:AE72" si="17">AE8+Y9</f>
        <v>-9.5399462360923337E-4</v>
      </c>
    </row>
    <row r="10" spans="1:31" x14ac:dyDescent="0.2">
      <c r="A10">
        <v>4</v>
      </c>
      <c r="B10" s="46">
        <v>20.93</v>
      </c>
      <c r="C10" s="28">
        <v>0</v>
      </c>
      <c r="D10" s="29">
        <f t="shared" si="1"/>
        <v>0.03</v>
      </c>
      <c r="E10" s="34">
        <f t="shared" si="2"/>
        <v>12.976600000000001</v>
      </c>
      <c r="F10" s="34">
        <f t="shared" si="3"/>
        <v>12.976599999999999</v>
      </c>
      <c r="G10" s="22">
        <f>E10-F10-C10</f>
        <v>1.7763568394002505E-15</v>
      </c>
      <c r="H10" s="40">
        <f t="shared" si="12"/>
        <v>0</v>
      </c>
      <c r="I10" s="3">
        <f t="shared" si="4"/>
        <v>0</v>
      </c>
      <c r="J10" s="3">
        <f t="shared" si="5"/>
        <v>1.7763568394002505E-15</v>
      </c>
      <c r="K10" s="1"/>
      <c r="L10" s="2">
        <v>4</v>
      </c>
      <c r="M10" s="15">
        <v>-2.5141656579027376E-4</v>
      </c>
      <c r="N10" s="15">
        <v>-2.0487160161946462E-3</v>
      </c>
      <c r="O10" s="15">
        <v>20.928858003524425</v>
      </c>
      <c r="P10" s="56">
        <f t="shared" si="6"/>
        <v>20.929748583434211</v>
      </c>
      <c r="Q10" s="4">
        <f t="shared" si="7"/>
        <v>12.976444121729211</v>
      </c>
      <c r="R10" s="9">
        <f>(O10/100)*Q$2</f>
        <v>12.975891962185143</v>
      </c>
      <c r="S10" s="9">
        <f>((O11-O9)/2/100)*Q$1</f>
        <v>0.28769069655690704</v>
      </c>
      <c r="T10" s="9">
        <v>-4.0131180149280597E-2</v>
      </c>
      <c r="U10" s="9">
        <f t="shared" si="8"/>
        <v>4.0683339693348218E-2</v>
      </c>
      <c r="V10" s="54">
        <v>-5.8926861984925798E-2</v>
      </c>
      <c r="W10" s="9">
        <f t="shared" si="9"/>
        <v>-0.28713853701283942</v>
      </c>
      <c r="X10" s="9">
        <f t="shared" si="14"/>
        <v>5.9479021528993418E-2</v>
      </c>
      <c r="Y10" s="34">
        <f t="shared" si="15"/>
        <v>-5.521595440676208E-4</v>
      </c>
      <c r="Z10" s="59">
        <v>4</v>
      </c>
      <c r="AA10" s="9">
        <f t="shared" si="10"/>
        <v>0</v>
      </c>
      <c r="AB10" s="9">
        <f t="shared" ref="AB10:AB72" si="18">W10+AB9</f>
        <v>0.36812175491723331</v>
      </c>
      <c r="AC10" s="35">
        <f t="shared" si="11"/>
        <v>0.36812175491723331</v>
      </c>
      <c r="AD10" s="36">
        <f t="shared" si="16"/>
        <v>7.1054273576010019E-15</v>
      </c>
      <c r="AE10" s="36">
        <f t="shared" si="17"/>
        <v>-1.5061541676768542E-3</v>
      </c>
    </row>
    <row r="11" spans="1:31" x14ac:dyDescent="0.2">
      <c r="A11">
        <v>5</v>
      </c>
      <c r="B11" s="46">
        <v>20.93</v>
      </c>
      <c r="C11" s="28">
        <v>0</v>
      </c>
      <c r="D11" s="29">
        <f t="shared" si="1"/>
        <v>0.03</v>
      </c>
      <c r="E11" s="34">
        <f t="shared" si="2"/>
        <v>12.976600000000001</v>
      </c>
      <c r="F11" s="34">
        <f t="shared" si="3"/>
        <v>12.976599999999999</v>
      </c>
      <c r="G11" s="22">
        <f t="shared" si="0"/>
        <v>1.7763568394002505E-15</v>
      </c>
      <c r="H11" s="40">
        <f t="shared" si="12"/>
        <v>0</v>
      </c>
      <c r="I11" s="3">
        <f t="shared" si="4"/>
        <v>0</v>
      </c>
      <c r="J11" s="3">
        <f t="shared" si="5"/>
        <v>1.7763568394002505E-15</v>
      </c>
      <c r="K11" s="1"/>
      <c r="L11" s="2">
        <v>5</v>
      </c>
      <c r="M11" s="15">
        <v>1.231500605867984E-3</v>
      </c>
      <c r="N11" s="15">
        <v>-3.9827620540997644E-4</v>
      </c>
      <c r="O11" s="15">
        <v>20.929260940042919</v>
      </c>
      <c r="P11" s="56">
        <f t="shared" si="6"/>
        <v>20.931231500605868</v>
      </c>
      <c r="Q11" s="4">
        <f t="shared" si="7"/>
        <v>12.977363530375639</v>
      </c>
      <c r="R11" s="9">
        <f t="shared" ref="R11:R71" si="19">(O11/100)*Q$2</f>
        <v>12.976141782826609</v>
      </c>
      <c r="S11" s="9">
        <f t="shared" si="13"/>
        <v>-0.19120031793451739</v>
      </c>
      <c r="T11" s="9">
        <v>-3.2573401569903002E-2</v>
      </c>
      <c r="U11" s="9">
        <f t="shared" si="8"/>
        <v>3.3795149118932929E-2</v>
      </c>
      <c r="V11" s="54">
        <v>-5.5814830838251103E-2</v>
      </c>
      <c r="W11" s="9">
        <f t="shared" si="9"/>
        <v>0.19242206548354732</v>
      </c>
      <c r="X11" s="9">
        <f t="shared" si="14"/>
        <v>5.7036578387281031E-2</v>
      </c>
      <c r="Y11" s="34">
        <f t="shared" si="15"/>
        <v>-1.2217475490299279E-3</v>
      </c>
      <c r="Z11" s="59">
        <v>5</v>
      </c>
      <c r="AA11" s="9">
        <f t="shared" si="10"/>
        <v>0</v>
      </c>
      <c r="AB11" s="9">
        <f t="shared" si="18"/>
        <v>0.56054382040078066</v>
      </c>
      <c r="AC11" s="35">
        <f t="shared" si="11"/>
        <v>0.56054382040078066</v>
      </c>
      <c r="AD11" s="36">
        <f t="shared" si="16"/>
        <v>8.8817841970012523E-15</v>
      </c>
      <c r="AE11" s="36">
        <f t="shared" si="17"/>
        <v>-2.7279017167067821E-3</v>
      </c>
    </row>
    <row r="12" spans="1:31" x14ac:dyDescent="0.2">
      <c r="A12">
        <v>6</v>
      </c>
      <c r="B12" s="46">
        <v>20.93</v>
      </c>
      <c r="C12" s="28">
        <v>0</v>
      </c>
      <c r="D12" s="29">
        <f t="shared" si="1"/>
        <v>0.03</v>
      </c>
      <c r="E12" s="34">
        <f t="shared" si="2"/>
        <v>12.976600000000001</v>
      </c>
      <c r="F12" s="34">
        <f t="shared" si="3"/>
        <v>12.976599999999999</v>
      </c>
      <c r="G12" s="22">
        <f t="shared" si="0"/>
        <v>1.7763568394002505E-15</v>
      </c>
      <c r="H12" s="40">
        <f t="shared" si="12"/>
        <v>0</v>
      </c>
      <c r="I12" s="3">
        <f t="shared" si="4"/>
        <v>0</v>
      </c>
      <c r="J12" s="3">
        <f t="shared" si="5"/>
        <v>1.7763568394002505E-15</v>
      </c>
      <c r="K12" s="1"/>
      <c r="L12" s="2">
        <v>6</v>
      </c>
      <c r="M12" s="15">
        <v>-1.4607257521584785E-3</v>
      </c>
      <c r="N12" s="15">
        <v>3.8930278676644276E-5</v>
      </c>
      <c r="O12" s="15">
        <v>20.926557987670527</v>
      </c>
      <c r="P12" s="56">
        <f t="shared" si="6"/>
        <v>20.928539274247843</v>
      </c>
      <c r="Q12" s="4">
        <f t="shared" si="7"/>
        <v>12.975694350033663</v>
      </c>
      <c r="R12" s="9">
        <f t="shared" si="19"/>
        <v>12.974465952355727</v>
      </c>
      <c r="S12" s="9">
        <f t="shared" si="13"/>
        <v>2.2444313355525908E-2</v>
      </c>
      <c r="T12" s="9">
        <v>-2.4455948703356899E-2</v>
      </c>
      <c r="U12" s="9">
        <f t="shared" si="8"/>
        <v>2.5684346381293043E-2</v>
      </c>
      <c r="V12" s="54">
        <v>-5.4014645562149098E-2</v>
      </c>
      <c r="W12" s="9">
        <f t="shared" si="9"/>
        <v>-2.1215915677589764E-2</v>
      </c>
      <c r="X12" s="9">
        <f t="shared" si="14"/>
        <v>5.5243043240085242E-2</v>
      </c>
      <c r="Y12" s="34">
        <f t="shared" si="15"/>
        <v>-1.2283976779361439E-3</v>
      </c>
      <c r="Z12" s="59">
        <v>6</v>
      </c>
      <c r="AA12" s="9">
        <f t="shared" si="10"/>
        <v>0</v>
      </c>
      <c r="AB12" s="9">
        <f t="shared" si="18"/>
        <v>0.53932790472319092</v>
      </c>
      <c r="AC12" s="35">
        <f t="shared" si="11"/>
        <v>0.53932790472319092</v>
      </c>
      <c r="AD12" s="36">
        <f t="shared" si="16"/>
        <v>1.0658141036401503E-14</v>
      </c>
      <c r="AE12" s="36">
        <f t="shared" si="17"/>
        <v>-3.9562993946429259E-3</v>
      </c>
    </row>
    <row r="13" spans="1:31" x14ac:dyDescent="0.2">
      <c r="A13">
        <v>7</v>
      </c>
      <c r="B13" s="46">
        <v>20.93</v>
      </c>
      <c r="C13" s="28">
        <v>0</v>
      </c>
      <c r="D13" s="29">
        <f t="shared" si="1"/>
        <v>0.03</v>
      </c>
      <c r="E13" s="34">
        <f t="shared" si="2"/>
        <v>12.976600000000001</v>
      </c>
      <c r="F13" s="34">
        <f t="shared" si="3"/>
        <v>12.976599999999999</v>
      </c>
      <c r="G13" s="22">
        <f t="shared" si="0"/>
        <v>1.7763568394002505E-15</v>
      </c>
      <c r="H13" s="40">
        <f t="shared" si="12"/>
        <v>0</v>
      </c>
      <c r="I13" s="3">
        <f t="shared" si="4"/>
        <v>0</v>
      </c>
      <c r="J13" s="3">
        <f t="shared" si="5"/>
        <v>1.7763568394002505E-15</v>
      </c>
      <c r="K13" s="1"/>
      <c r="L13" s="2">
        <v>7</v>
      </c>
      <c r="M13" s="15">
        <v>2.0286852430837251E-3</v>
      </c>
      <c r="N13" s="15">
        <v>-3.1377015167552741E-3</v>
      </c>
      <c r="O13" s="15">
        <v>20.929530930580096</v>
      </c>
      <c r="P13" s="56">
        <f t="shared" si="6"/>
        <v>20.932028685243083</v>
      </c>
      <c r="Q13" s="4">
        <f t="shared" si="7"/>
        <v>12.977857784850711</v>
      </c>
      <c r="R13" s="9">
        <f t="shared" si="19"/>
        <v>12.97630917695966</v>
      </c>
      <c r="S13" s="9">
        <f t="shared" si="13"/>
        <v>0.30816145281200463</v>
      </c>
      <c r="T13" s="9">
        <v>-1.6392428878289299E-2</v>
      </c>
      <c r="U13" s="9">
        <f t="shared" si="8"/>
        <v>1.7941036769340234E-2</v>
      </c>
      <c r="V13" s="54">
        <v>-5.3120529480937199E-2</v>
      </c>
      <c r="W13" s="9">
        <f t="shared" si="9"/>
        <v>-0.3066128449209537</v>
      </c>
      <c r="X13" s="9">
        <f t="shared" si="14"/>
        <v>5.4669137371988134E-2</v>
      </c>
      <c r="Y13" s="34">
        <f t="shared" si="15"/>
        <v>-1.5486078910509349E-3</v>
      </c>
      <c r="Z13" s="59">
        <v>7</v>
      </c>
      <c r="AA13" s="9">
        <f t="shared" si="10"/>
        <v>0</v>
      </c>
      <c r="AB13" s="9">
        <f t="shared" si="18"/>
        <v>0.23271505980223722</v>
      </c>
      <c r="AC13" s="35">
        <f t="shared" si="11"/>
        <v>0.23271505980223722</v>
      </c>
      <c r="AD13" s="36">
        <f t="shared" si="16"/>
        <v>1.2434497875801753E-14</v>
      </c>
      <c r="AE13" s="36">
        <f t="shared" si="17"/>
        <v>-5.5049072856938608E-3</v>
      </c>
    </row>
    <row r="14" spans="1:31" x14ac:dyDescent="0.2">
      <c r="A14">
        <v>8</v>
      </c>
      <c r="B14" s="46">
        <v>20.93</v>
      </c>
      <c r="C14" s="29">
        <v>0</v>
      </c>
      <c r="D14" s="29">
        <f t="shared" si="1"/>
        <v>0.03</v>
      </c>
      <c r="E14" s="34">
        <f t="shared" si="2"/>
        <v>12.976600000000001</v>
      </c>
      <c r="F14" s="34">
        <f t="shared" si="3"/>
        <v>12.976599999999999</v>
      </c>
      <c r="G14" s="22">
        <f t="shared" si="0"/>
        <v>1.7763568394002505E-15</v>
      </c>
      <c r="H14" s="40">
        <f t="shared" si="12"/>
        <v>0</v>
      </c>
      <c r="I14" s="3">
        <f t="shared" si="4"/>
        <v>0</v>
      </c>
      <c r="J14" s="3">
        <f t="shared" si="5"/>
        <v>1.7763568394002505E-15</v>
      </c>
      <c r="K14" s="1"/>
      <c r="L14" s="2">
        <v>8</v>
      </c>
      <c r="M14" s="15">
        <v>-5.7642986480273698E-3</v>
      </c>
      <c r="N14" s="15">
        <v>-1.826195891494981E-3</v>
      </c>
      <c r="O14" s="15">
        <v>20.930264970141501</v>
      </c>
      <c r="P14" s="56">
        <f t="shared" si="6"/>
        <v>20.924235701351972</v>
      </c>
      <c r="Q14" s="4">
        <f t="shared" si="7"/>
        <v>12.973026134838221</v>
      </c>
      <c r="R14" s="9">
        <f t="shared" si="19"/>
        <v>12.97676428148773</v>
      </c>
      <c r="S14" s="9">
        <f t="shared" si="13"/>
        <v>-1.5066922454566978E-2</v>
      </c>
      <c r="T14" s="9">
        <v>-8.9097713535287292E-3</v>
      </c>
      <c r="U14" s="9">
        <f t="shared" si="8"/>
        <v>5.1716247040199514E-3</v>
      </c>
      <c r="V14" s="54">
        <v>-5.12630835573092E-2</v>
      </c>
      <c r="W14" s="9">
        <f t="shared" si="9"/>
        <v>1.13287758050582E-2</v>
      </c>
      <c r="X14" s="9">
        <f t="shared" si="14"/>
        <v>4.7524936907800422E-2</v>
      </c>
      <c r="Y14" s="34">
        <f t="shared" si="15"/>
        <v>3.7381466495087778E-3</v>
      </c>
      <c r="Z14" s="59">
        <v>8</v>
      </c>
      <c r="AA14" s="9">
        <f t="shared" si="10"/>
        <v>0</v>
      </c>
      <c r="AB14" s="9">
        <f t="shared" si="18"/>
        <v>0.24404383560729542</v>
      </c>
      <c r="AC14" s="35">
        <f t="shared" si="11"/>
        <v>0.24404383560729542</v>
      </c>
      <c r="AD14" s="36">
        <f t="shared" si="16"/>
        <v>1.4210854715202004E-14</v>
      </c>
      <c r="AE14" s="36">
        <f t="shared" si="17"/>
        <v>-1.7667606361850829E-3</v>
      </c>
    </row>
    <row r="15" spans="1:31" x14ac:dyDescent="0.2">
      <c r="A15">
        <v>9</v>
      </c>
      <c r="B15" s="46">
        <v>20.93</v>
      </c>
      <c r="C15" s="29">
        <v>0</v>
      </c>
      <c r="D15" s="29">
        <f t="shared" si="1"/>
        <v>0.03</v>
      </c>
      <c r="E15" s="34">
        <f t="shared" si="2"/>
        <v>12.976600000000001</v>
      </c>
      <c r="F15" s="34">
        <f t="shared" si="3"/>
        <v>12.976599999999999</v>
      </c>
      <c r="G15" s="22">
        <f t="shared" si="0"/>
        <v>1.7763568394002505E-15</v>
      </c>
      <c r="H15" s="40">
        <f t="shared" si="12"/>
        <v>0</v>
      </c>
      <c r="I15" s="3">
        <f t="shared" si="4"/>
        <v>0</v>
      </c>
      <c r="J15" s="3">
        <f t="shared" si="5"/>
        <v>1.7763568394002505E-15</v>
      </c>
      <c r="K15" s="1"/>
      <c r="L15" s="2">
        <v>9</v>
      </c>
      <c r="M15" s="15">
        <v>-2.0010930887169034E-3</v>
      </c>
      <c r="N15" s="15">
        <v>1.9661511372508146E-3</v>
      </c>
      <c r="O15" s="15">
        <v>20.92934968527209</v>
      </c>
      <c r="P15" s="56">
        <f t="shared" si="6"/>
        <v>20.927998906911284</v>
      </c>
      <c r="Q15" s="4">
        <f t="shared" si="7"/>
        <v>12.975359322284996</v>
      </c>
      <c r="R15" s="9">
        <f t="shared" si="19"/>
        <v>12.976196804868696</v>
      </c>
      <c r="S15" s="9">
        <f t="shared" si="13"/>
        <v>-0.20057342552949192</v>
      </c>
      <c r="T15" s="9">
        <v>-2.39849805296097E-3</v>
      </c>
      <c r="U15" s="9">
        <f t="shared" si="8"/>
        <v>1.5610154692611033E-3</v>
      </c>
      <c r="V15" s="54">
        <v>-4.96678077350034E-2</v>
      </c>
      <c r="W15" s="9">
        <f t="shared" si="9"/>
        <v>0.19973594294579206</v>
      </c>
      <c r="X15" s="9">
        <f t="shared" si="14"/>
        <v>4.8830325151303533E-2</v>
      </c>
      <c r="Y15" s="34">
        <f t="shared" si="15"/>
        <v>8.3748258369986672E-4</v>
      </c>
      <c r="Z15" s="59">
        <v>9</v>
      </c>
      <c r="AA15" s="9">
        <f t="shared" si="10"/>
        <v>0</v>
      </c>
      <c r="AB15" s="9">
        <f t="shared" si="18"/>
        <v>0.44377977855308748</v>
      </c>
      <c r="AC15" s="35">
        <f t="shared" si="11"/>
        <v>0.44377977855308748</v>
      </c>
      <c r="AD15" s="36">
        <f t="shared" si="16"/>
        <v>1.5987211554602254E-14</v>
      </c>
      <c r="AE15" s="36">
        <f t="shared" si="17"/>
        <v>-9.2927805248521622E-4</v>
      </c>
    </row>
    <row r="16" spans="1:31" x14ac:dyDescent="0.2">
      <c r="A16">
        <v>10</v>
      </c>
      <c r="B16" s="46">
        <v>20.93</v>
      </c>
      <c r="C16" s="5">
        <v>0</v>
      </c>
      <c r="D16" s="29">
        <f t="shared" si="1"/>
        <v>0.03</v>
      </c>
      <c r="E16" s="34">
        <f t="shared" si="2"/>
        <v>12.976600000000001</v>
      </c>
      <c r="F16" s="34">
        <f t="shared" si="3"/>
        <v>12.976599999999999</v>
      </c>
      <c r="G16" s="22">
        <f t="shared" si="0"/>
        <v>1.7763568394002505E-15</v>
      </c>
      <c r="H16" s="40">
        <f t="shared" si="12"/>
        <v>0</v>
      </c>
      <c r="I16" s="3">
        <f t="shared" si="4"/>
        <v>0</v>
      </c>
      <c r="J16" s="3">
        <f t="shared" si="5"/>
        <v>1.7763568394002505E-15</v>
      </c>
      <c r="K16" s="1"/>
      <c r="L16" s="2">
        <v>10</v>
      </c>
      <c r="M16" s="15">
        <v>-7.8940395216905437E-4</v>
      </c>
      <c r="N16" s="15">
        <v>9.7028509586524249E-4</v>
      </c>
      <c r="O16" s="15">
        <v>20.92785220188059</v>
      </c>
      <c r="P16" s="56">
        <f t="shared" si="6"/>
        <v>20.929210596047831</v>
      </c>
      <c r="Q16" s="4">
        <f t="shared" si="7"/>
        <v>12.976110569549656</v>
      </c>
      <c r="R16" s="9">
        <f t="shared" si="19"/>
        <v>12.975268365165965</v>
      </c>
      <c r="S16" s="9">
        <f t="shared" si="13"/>
        <v>-0.12289147742882164</v>
      </c>
      <c r="T16" s="9">
        <v>2.9113402577078101E-3</v>
      </c>
      <c r="U16" s="9">
        <f t="shared" si="8"/>
        <v>-2.0691358740169401E-3</v>
      </c>
      <c r="V16" s="54">
        <v>-4.8385441789465501E-2</v>
      </c>
      <c r="W16" s="9">
        <f t="shared" si="9"/>
        <v>0.12373368181251251</v>
      </c>
      <c r="X16" s="9">
        <f t="shared" si="14"/>
        <v>4.9227646173156371E-2</v>
      </c>
      <c r="Y16" s="34">
        <f t="shared" si="15"/>
        <v>-8.4220438369086992E-4</v>
      </c>
      <c r="Z16" s="59">
        <v>10</v>
      </c>
      <c r="AA16" s="9">
        <f t="shared" si="10"/>
        <v>0</v>
      </c>
      <c r="AB16" s="9">
        <f t="shared" si="18"/>
        <v>0.56751346036560002</v>
      </c>
      <c r="AC16" s="35">
        <f t="shared" si="11"/>
        <v>0.56751346036560002</v>
      </c>
      <c r="AD16" s="36">
        <f t="shared" si="16"/>
        <v>1.7763568394002505E-14</v>
      </c>
      <c r="AE16" s="36">
        <f t="shared" si="17"/>
        <v>-1.7714824361760861E-3</v>
      </c>
    </row>
    <row r="17" spans="1:31" x14ac:dyDescent="0.2">
      <c r="A17">
        <v>11</v>
      </c>
      <c r="B17" s="46">
        <v>20.93</v>
      </c>
      <c r="C17" s="5">
        <v>0</v>
      </c>
      <c r="D17" s="29">
        <f t="shared" si="1"/>
        <v>0.03</v>
      </c>
      <c r="E17" s="34">
        <f t="shared" si="2"/>
        <v>12.976600000000001</v>
      </c>
      <c r="F17" s="34">
        <f t="shared" si="3"/>
        <v>12.976599999999999</v>
      </c>
      <c r="G17" s="22">
        <f t="shared" si="0"/>
        <v>1.7763568394002505E-15</v>
      </c>
      <c r="H17" s="40">
        <f t="shared" si="12"/>
        <v>0</v>
      </c>
      <c r="I17" s="3">
        <f t="shared" si="4"/>
        <v>0</v>
      </c>
      <c r="J17" s="3">
        <f t="shared" si="5"/>
        <v>1.7763568394002505E-15</v>
      </c>
      <c r="K17" s="1"/>
      <c r="L17" s="2">
        <v>11</v>
      </c>
      <c r="M17" s="15">
        <v>1.7434007238623752E-3</v>
      </c>
      <c r="N17" s="15">
        <v>-1.0774195704705142E-3</v>
      </c>
      <c r="O17" s="15">
        <v>20.92787138047925</v>
      </c>
      <c r="P17" s="56">
        <f t="shared" si="6"/>
        <v>20.931743400723864</v>
      </c>
      <c r="Q17" s="4">
        <f t="shared" si="7"/>
        <v>12.977680908448797</v>
      </c>
      <c r="R17" s="9">
        <f t="shared" si="19"/>
        <v>12.975280255897134</v>
      </c>
      <c r="S17" s="9">
        <f t="shared" si="13"/>
        <v>0.40736549475126638</v>
      </c>
      <c r="T17" s="9">
        <v>6.9478123765202597E-3</v>
      </c>
      <c r="U17" s="9">
        <f t="shared" si="8"/>
        <v>-4.5471598248580406E-3</v>
      </c>
      <c r="V17" s="54">
        <v>-4.7712206547274899E-2</v>
      </c>
      <c r="W17" s="9">
        <f t="shared" si="9"/>
        <v>-0.40496484219960416</v>
      </c>
      <c r="X17" s="9">
        <f t="shared" si="14"/>
        <v>5.0112859098937118E-2</v>
      </c>
      <c r="Y17" s="34">
        <f t="shared" si="15"/>
        <v>-2.400652551662219E-3</v>
      </c>
      <c r="Z17" s="59">
        <v>11</v>
      </c>
      <c r="AA17" s="9">
        <f t="shared" si="10"/>
        <v>0</v>
      </c>
      <c r="AB17" s="9">
        <f t="shared" si="18"/>
        <v>0.16254861816599586</v>
      </c>
      <c r="AC17" s="35">
        <f t="shared" si="11"/>
        <v>0.16254861816599586</v>
      </c>
      <c r="AD17" s="36">
        <f t="shared" si="16"/>
        <v>1.9539925233402755E-14</v>
      </c>
      <c r="AE17" s="36">
        <f t="shared" si="17"/>
        <v>-4.1721349878383052E-3</v>
      </c>
    </row>
    <row r="18" spans="1:31" x14ac:dyDescent="0.2">
      <c r="A18">
        <v>12</v>
      </c>
      <c r="B18" s="46">
        <v>20.93</v>
      </c>
      <c r="C18" s="5">
        <v>0</v>
      </c>
      <c r="D18" s="29">
        <f t="shared" si="1"/>
        <v>0.03</v>
      </c>
      <c r="E18" s="34">
        <f t="shared" si="2"/>
        <v>12.976600000000001</v>
      </c>
      <c r="F18" s="34">
        <f t="shared" si="3"/>
        <v>12.976599999999999</v>
      </c>
      <c r="G18" s="22">
        <f t="shared" si="0"/>
        <v>1.7763568394002505E-15</v>
      </c>
      <c r="H18" s="40">
        <f t="shared" si="12"/>
        <v>0</v>
      </c>
      <c r="I18" s="3">
        <f t="shared" si="4"/>
        <v>0</v>
      </c>
      <c r="J18" s="3">
        <f t="shared" si="5"/>
        <v>1.7763568394002505E-15</v>
      </c>
      <c r="K18" s="1"/>
      <c r="L18" s="2">
        <v>12</v>
      </c>
      <c r="M18" s="15">
        <v>-4.7563872493015099E-3</v>
      </c>
      <c r="N18" s="15">
        <v>-2.476579618867426E-4</v>
      </c>
      <c r="O18" s="15">
        <v>20.932752544653972</v>
      </c>
      <c r="P18" s="56">
        <f t="shared" si="6"/>
        <v>20.925243612750698</v>
      </c>
      <c r="Q18" s="4">
        <f t="shared" si="7"/>
        <v>12.973651039905434</v>
      </c>
      <c r="R18" s="9">
        <f t="shared" si="19"/>
        <v>12.978306577685464</v>
      </c>
      <c r="S18" s="9">
        <f t="shared" si="13"/>
        <v>0.1808707296246746</v>
      </c>
      <c r="T18" s="9">
        <v>9.7722364629038196E-3</v>
      </c>
      <c r="U18" s="9">
        <f t="shared" si="8"/>
        <v>-1.4427774242933736E-2</v>
      </c>
      <c r="V18" s="54">
        <v>-4.9557750031305803E-2</v>
      </c>
      <c r="W18" s="9">
        <f t="shared" si="9"/>
        <v>-0.18552626740470451</v>
      </c>
      <c r="X18" s="9">
        <f t="shared" si="14"/>
        <v>4.4902212251275886E-2</v>
      </c>
      <c r="Y18" s="34">
        <f t="shared" si="15"/>
        <v>4.6555377800299169E-3</v>
      </c>
      <c r="Z18" s="59">
        <v>12</v>
      </c>
      <c r="AA18" s="9">
        <f t="shared" si="10"/>
        <v>0</v>
      </c>
      <c r="AB18" s="9">
        <f t="shared" si="18"/>
        <v>-2.2977649238708653E-2</v>
      </c>
      <c r="AC18" s="35">
        <f t="shared" si="11"/>
        <v>-2.2977649238708653E-2</v>
      </c>
      <c r="AD18" s="36">
        <f t="shared" si="16"/>
        <v>2.1316282072803006E-14</v>
      </c>
      <c r="AE18" s="36">
        <f t="shared" si="17"/>
        <v>4.8340279219161175E-4</v>
      </c>
    </row>
    <row r="19" spans="1:31" x14ac:dyDescent="0.2">
      <c r="A19">
        <v>13</v>
      </c>
      <c r="B19" s="46">
        <v>20.93</v>
      </c>
      <c r="C19" s="5">
        <v>0</v>
      </c>
      <c r="D19" s="29">
        <f t="shared" si="1"/>
        <v>0.03</v>
      </c>
      <c r="E19" s="34">
        <f t="shared" si="2"/>
        <v>12.976600000000001</v>
      </c>
      <c r="F19" s="34">
        <f t="shared" si="3"/>
        <v>12.976599999999999</v>
      </c>
      <c r="G19" s="22">
        <f t="shared" si="0"/>
        <v>1.7763568394002505E-15</v>
      </c>
      <c r="H19" s="40">
        <f t="shared" si="12"/>
        <v>0</v>
      </c>
      <c r="I19" s="3">
        <f t="shared" si="4"/>
        <v>0</v>
      </c>
      <c r="J19" s="3">
        <f t="shared" si="5"/>
        <v>1.7763568394002505E-15</v>
      </c>
      <c r="K19" s="1"/>
      <c r="L19" s="2">
        <v>13</v>
      </c>
      <c r="M19" s="15">
        <v>1.0680598701152146E-4</v>
      </c>
      <c r="N19" s="15">
        <v>3.0261090678160665E-3</v>
      </c>
      <c r="O19" s="15">
        <v>20.9300471380833</v>
      </c>
      <c r="P19" s="56">
        <f t="shared" si="6"/>
        <v>20.930106805987013</v>
      </c>
      <c r="Q19" s="4">
        <f t="shared" si="7"/>
        <v>12.976666219711948</v>
      </c>
      <c r="R19" s="9">
        <f t="shared" si="19"/>
        <v>12.976629225611646</v>
      </c>
      <c r="S19" s="9">
        <f t="shared" si="13"/>
        <v>-0.20456271573690177</v>
      </c>
      <c r="T19" s="9">
        <v>1.15391201762566E-2</v>
      </c>
      <c r="U19" s="9">
        <f t="shared" si="8"/>
        <v>-1.1502126075954376E-2</v>
      </c>
      <c r="V19" s="54">
        <v>-5.26679321501159E-2</v>
      </c>
      <c r="W19" s="9">
        <f t="shared" si="9"/>
        <v>0.20459970983720399</v>
      </c>
      <c r="X19" s="9">
        <f t="shared" si="14"/>
        <v>5.2704926250418123E-2</v>
      </c>
      <c r="Y19" s="34">
        <f t="shared" si="15"/>
        <v>-3.6994100302223387E-5</v>
      </c>
      <c r="Z19" s="59">
        <v>13</v>
      </c>
      <c r="AA19" s="9">
        <f t="shared" si="10"/>
        <v>0</v>
      </c>
      <c r="AB19" s="9">
        <f t="shared" si="18"/>
        <v>0.18162206059849534</v>
      </c>
      <c r="AC19" s="35">
        <f t="shared" si="11"/>
        <v>0.18162206059849534</v>
      </c>
      <c r="AD19" s="36">
        <f t="shared" si="16"/>
        <v>2.3092638912203256E-14</v>
      </c>
      <c r="AE19" s="36">
        <f t="shared" si="17"/>
        <v>4.4640869188938836E-4</v>
      </c>
    </row>
    <row r="20" spans="1:31" x14ac:dyDescent="0.2">
      <c r="A20">
        <v>14</v>
      </c>
      <c r="B20" s="46">
        <v>20.93</v>
      </c>
      <c r="C20" s="5">
        <v>0</v>
      </c>
      <c r="D20" s="29">
        <f t="shared" si="1"/>
        <v>0.03</v>
      </c>
      <c r="E20" s="34">
        <f t="shared" si="2"/>
        <v>12.976600000000001</v>
      </c>
      <c r="F20" s="34">
        <f t="shared" si="3"/>
        <v>12.976599999999999</v>
      </c>
      <c r="G20" s="22">
        <f t="shared" si="0"/>
        <v>1.7763568394002505E-15</v>
      </c>
      <c r="H20" s="40">
        <f t="shared" si="12"/>
        <v>0</v>
      </c>
      <c r="I20" s="3">
        <f t="shared" si="4"/>
        <v>0</v>
      </c>
      <c r="J20" s="3">
        <f t="shared" si="5"/>
        <v>1.7763568394002505E-15</v>
      </c>
      <c r="K20" s="1"/>
      <c r="L20" s="2">
        <v>14</v>
      </c>
      <c r="M20" s="15">
        <v>2.1777943047409736E-3</v>
      </c>
      <c r="N20" s="15">
        <v>2.6883640038010201E-4</v>
      </c>
      <c r="O20" s="15">
        <v>20.930291787818451</v>
      </c>
      <c r="P20" s="56">
        <f t="shared" si="6"/>
        <v>20.932177794304742</v>
      </c>
      <c r="Q20" s="4">
        <f t="shared" si="7"/>
        <v>12.97795023246894</v>
      </c>
      <c r="R20" s="9">
        <f t="shared" si="19"/>
        <v>12.97678090844744</v>
      </c>
      <c r="S20" s="9">
        <f t="shared" si="13"/>
        <v>5.8805280609840194E-2</v>
      </c>
      <c r="T20" s="9">
        <v>1.24499530364589E-2</v>
      </c>
      <c r="U20" s="9">
        <f t="shared" si="8"/>
        <v>-1.1280629014958627E-2</v>
      </c>
      <c r="V20" s="54">
        <v>-5.5413428320423098E-2</v>
      </c>
      <c r="W20" s="9">
        <f t="shared" si="9"/>
        <v>-5.7635956588339921E-2</v>
      </c>
      <c r="X20" s="9">
        <f t="shared" si="14"/>
        <v>5.6582752341923372E-2</v>
      </c>
      <c r="Y20" s="34">
        <f t="shared" si="15"/>
        <v>-1.1693240215002731E-3</v>
      </c>
      <c r="Z20" s="59">
        <v>14</v>
      </c>
      <c r="AA20" s="9">
        <f t="shared" si="10"/>
        <v>0</v>
      </c>
      <c r="AB20" s="9">
        <f t="shared" si="18"/>
        <v>0.12398610401015542</v>
      </c>
      <c r="AC20" s="35">
        <f t="shared" si="11"/>
        <v>0.12398610401015542</v>
      </c>
      <c r="AD20" s="36">
        <f>AD19+J20</f>
        <v>2.4868995751603507E-14</v>
      </c>
      <c r="AE20" s="36">
        <f t="shared" si="17"/>
        <v>-7.2291532961088478E-4</v>
      </c>
    </row>
    <row r="21" spans="1:31" x14ac:dyDescent="0.2">
      <c r="A21">
        <v>15</v>
      </c>
      <c r="B21" s="46">
        <v>20.93</v>
      </c>
      <c r="C21" s="5">
        <v>0</v>
      </c>
      <c r="D21" s="29">
        <f t="shared" si="1"/>
        <v>0.03</v>
      </c>
      <c r="E21" s="34">
        <f t="shared" si="2"/>
        <v>12.976600000000001</v>
      </c>
      <c r="F21" s="34">
        <f t="shared" si="3"/>
        <v>12.976599999999999</v>
      </c>
      <c r="G21" s="22">
        <f t="shared" si="0"/>
        <v>1.7763568394002505E-15</v>
      </c>
      <c r="H21" s="40">
        <f t="shared" si="12"/>
        <v>0</v>
      </c>
      <c r="I21" s="3">
        <f t="shared" si="4"/>
        <v>0</v>
      </c>
      <c r="J21" s="3">
        <f t="shared" si="5"/>
        <v>1.7763568394002505E-15</v>
      </c>
      <c r="K21" s="1"/>
      <c r="L21" s="2">
        <v>15</v>
      </c>
      <c r="M21" s="15">
        <v>1.166861307893045E-3</v>
      </c>
      <c r="N21" s="15">
        <v>1.1865526958234486E-3</v>
      </c>
      <c r="O21" s="15">
        <v>20.930754527480747</v>
      </c>
      <c r="P21" s="56">
        <f t="shared" si="6"/>
        <v>20.931166861307894</v>
      </c>
      <c r="Q21" s="4">
        <f t="shared" si="7"/>
        <v>12.977323454010893</v>
      </c>
      <c r="R21" s="9">
        <f t="shared" si="19"/>
        <v>12.977067807038063</v>
      </c>
      <c r="S21" s="9">
        <f t="shared" si="13"/>
        <v>-0.11410504859633452</v>
      </c>
      <c r="T21" s="9">
        <v>1.27097512845686E-2</v>
      </c>
      <c r="U21" s="9">
        <f t="shared" si="8"/>
        <v>-1.2454104311738507E-2</v>
      </c>
      <c r="V21" s="54">
        <v>-5.8485277298810499E-2</v>
      </c>
      <c r="W21" s="9">
        <f t="shared" si="9"/>
        <v>0.11436069556916462</v>
      </c>
      <c r="X21" s="9">
        <f t="shared" si="14"/>
        <v>5.8740924271640592E-2</v>
      </c>
      <c r="Y21" s="34">
        <f t="shared" si="15"/>
        <v>-2.5564697283009252E-4</v>
      </c>
      <c r="Z21" s="59">
        <v>15</v>
      </c>
      <c r="AA21" s="9">
        <f t="shared" si="10"/>
        <v>0</v>
      </c>
      <c r="AB21" s="9">
        <f t="shared" si="18"/>
        <v>0.23834679957932003</v>
      </c>
      <c r="AC21" s="35">
        <f t="shared" si="11"/>
        <v>0.23834679957932003</v>
      </c>
      <c r="AD21" s="36">
        <f t="shared" si="16"/>
        <v>2.6645352591003757E-14</v>
      </c>
      <c r="AE21" s="36">
        <f t="shared" si="17"/>
        <v>-9.7856230244097731E-4</v>
      </c>
    </row>
    <row r="22" spans="1:31" x14ac:dyDescent="0.2">
      <c r="A22">
        <v>16</v>
      </c>
      <c r="B22" s="46">
        <v>20.93</v>
      </c>
      <c r="C22" s="5">
        <v>0</v>
      </c>
      <c r="D22" s="29">
        <f t="shared" si="1"/>
        <v>0.03</v>
      </c>
      <c r="E22" s="34">
        <f t="shared" si="2"/>
        <v>12.976600000000001</v>
      </c>
      <c r="F22" s="34">
        <f t="shared" si="3"/>
        <v>12.976599999999999</v>
      </c>
      <c r="G22" s="22">
        <f t="shared" si="0"/>
        <v>1.7763568394002505E-15</v>
      </c>
      <c r="H22" s="40">
        <f t="shared" si="12"/>
        <v>0</v>
      </c>
      <c r="I22" s="3">
        <f t="shared" si="4"/>
        <v>0</v>
      </c>
      <c r="J22" s="3">
        <f t="shared" si="5"/>
        <v>1.7763568394002505E-15</v>
      </c>
      <c r="K22" s="1"/>
      <c r="L22" s="2">
        <v>16</v>
      </c>
      <c r="M22" s="15">
        <v>-3.1718796573340091E-3</v>
      </c>
      <c r="N22" s="15">
        <v>7.5697023776803729E-4</v>
      </c>
      <c r="O22" s="15">
        <v>20.928919178067503</v>
      </c>
      <c r="P22" s="56">
        <f t="shared" si="6"/>
        <v>20.926828120342666</v>
      </c>
      <c r="Q22" s="4">
        <f t="shared" si="7"/>
        <v>12.974633434612453</v>
      </c>
      <c r="R22" s="9">
        <f t="shared" si="19"/>
        <v>12.975929890401853</v>
      </c>
      <c r="S22" s="9">
        <f t="shared" si="13"/>
        <v>0.11128501468973109</v>
      </c>
      <c r="T22" s="9">
        <v>1.24934750848668E-2</v>
      </c>
      <c r="U22" s="9">
        <f t="shared" si="8"/>
        <v>-1.3789930874265876E-2</v>
      </c>
      <c r="V22" s="54">
        <v>-6.3008038301141697E-2</v>
      </c>
      <c r="W22" s="9">
        <f t="shared" si="9"/>
        <v>-0.11258147047913017</v>
      </c>
      <c r="X22" s="9">
        <f t="shared" si="14"/>
        <v>6.1711582511742621E-2</v>
      </c>
      <c r="Y22" s="34">
        <f t="shared" si="15"/>
        <v>1.2964557893990758E-3</v>
      </c>
      <c r="Z22" s="59">
        <v>16</v>
      </c>
      <c r="AA22" s="9">
        <f t="shared" si="10"/>
        <v>0</v>
      </c>
      <c r="AB22" s="9">
        <f t="shared" si="18"/>
        <v>0.12576532910018987</v>
      </c>
      <c r="AC22" s="35">
        <f t="shared" si="11"/>
        <v>0.12576532910018987</v>
      </c>
      <c r="AD22" s="36">
        <f t="shared" si="16"/>
        <v>2.8421709430404007E-14</v>
      </c>
      <c r="AE22" s="36">
        <f t="shared" si="17"/>
        <v>3.1789348695809849E-4</v>
      </c>
    </row>
    <row r="23" spans="1:31" x14ac:dyDescent="0.2">
      <c r="A23">
        <v>17</v>
      </c>
      <c r="B23" s="46">
        <v>20.93</v>
      </c>
      <c r="C23" s="5">
        <v>0</v>
      </c>
      <c r="D23" s="29">
        <f t="shared" si="1"/>
        <v>0.03</v>
      </c>
      <c r="E23" s="34">
        <f t="shared" si="2"/>
        <v>12.976600000000001</v>
      </c>
      <c r="F23" s="34">
        <f t="shared" si="3"/>
        <v>12.976599999999999</v>
      </c>
      <c r="G23" s="22">
        <f t="shared" si="0"/>
        <v>1.7763568394002505E-15</v>
      </c>
      <c r="H23" s="40">
        <f t="shared" si="12"/>
        <v>0</v>
      </c>
      <c r="I23" s="3">
        <f t="shared" si="4"/>
        <v>0</v>
      </c>
      <c r="J23" s="3">
        <f t="shared" si="5"/>
        <v>1.7763568394002505E-15</v>
      </c>
      <c r="K23" s="1"/>
      <c r="L23" s="2">
        <v>17</v>
      </c>
      <c r="M23" s="15">
        <v>-2.2103858156194054E-3</v>
      </c>
      <c r="N23" s="15">
        <v>6.8807816452608544E-5</v>
      </c>
      <c r="O23" s="15">
        <v>20.932093214052259</v>
      </c>
      <c r="P23" s="56">
        <f t="shared" si="6"/>
        <v>20.92778961418438</v>
      </c>
      <c r="Q23" s="4">
        <f t="shared" si="7"/>
        <v>12.975229560794316</v>
      </c>
      <c r="R23" s="9">
        <f t="shared" si="19"/>
        <v>12.977897792712399</v>
      </c>
      <c r="S23" s="9">
        <f t="shared" si="13"/>
        <v>-0.24135844653934319</v>
      </c>
      <c r="T23" s="9">
        <v>1.1926524917138101E-2</v>
      </c>
      <c r="U23" s="9">
        <f t="shared" si="8"/>
        <v>-1.4594756835220954E-2</v>
      </c>
      <c r="V23" s="54">
        <v>-6.7413921984602804E-2</v>
      </c>
      <c r="W23" s="9">
        <f t="shared" si="9"/>
        <v>0.23869021462126033</v>
      </c>
      <c r="X23" s="9">
        <f t="shared" si="14"/>
        <v>6.4745690066519951E-2</v>
      </c>
      <c r="Y23" s="34">
        <f t="shared" si="15"/>
        <v>2.6682319180828529E-3</v>
      </c>
      <c r="Z23" s="59">
        <v>17</v>
      </c>
      <c r="AA23" s="9">
        <f t="shared" si="10"/>
        <v>0</v>
      </c>
      <c r="AB23" s="9">
        <f t="shared" si="18"/>
        <v>0.36445554372145017</v>
      </c>
      <c r="AC23" s="35">
        <f t="shared" si="11"/>
        <v>0.36445554372145017</v>
      </c>
      <c r="AD23" s="36">
        <f t="shared" si="16"/>
        <v>3.0198066269804258E-14</v>
      </c>
      <c r="AE23" s="36">
        <f t="shared" si="17"/>
        <v>2.9861254050409514E-3</v>
      </c>
    </row>
    <row r="24" spans="1:31" x14ac:dyDescent="0.2">
      <c r="A24">
        <v>18</v>
      </c>
      <c r="B24" s="46">
        <v>20.93</v>
      </c>
      <c r="C24" s="5">
        <v>0</v>
      </c>
      <c r="D24" s="29">
        <f t="shared" si="1"/>
        <v>0.03</v>
      </c>
      <c r="E24" s="34">
        <f t="shared" si="2"/>
        <v>12.976600000000001</v>
      </c>
      <c r="F24" s="34">
        <f t="shared" si="3"/>
        <v>12.976599999999999</v>
      </c>
      <c r="G24" s="22">
        <f t="shared" si="0"/>
        <v>1.7763568394002505E-15</v>
      </c>
      <c r="H24" s="40">
        <f t="shared" si="12"/>
        <v>0</v>
      </c>
      <c r="I24" s="3">
        <f t="shared" si="4"/>
        <v>0</v>
      </c>
      <c r="J24" s="3">
        <f t="shared" si="5"/>
        <v>1.7763568394002505E-15</v>
      </c>
      <c r="K24" s="1"/>
      <c r="L24" s="2">
        <v>18</v>
      </c>
      <c r="M24" s="15">
        <v>2.4320393452956588E-3</v>
      </c>
      <c r="N24" s="15">
        <v>-2.9506552828462121E-3</v>
      </c>
      <c r="O24" s="15">
        <v>20.926015792448119</v>
      </c>
      <c r="P24" s="56">
        <f t="shared" si="6"/>
        <v>20.932432039345294</v>
      </c>
      <c r="Q24" s="4">
        <f t="shared" si="7"/>
        <v>12.978107864394083</v>
      </c>
      <c r="R24" s="9">
        <f t="shared" si="19"/>
        <v>12.974129791317834</v>
      </c>
      <c r="S24" s="9">
        <f t="shared" si="13"/>
        <v>-0.21900627991232746</v>
      </c>
      <c r="T24" s="9">
        <v>1.10801759178661E-2</v>
      </c>
      <c r="U24" s="9">
        <f t="shared" si="8"/>
        <v>-7.1021028416170112E-3</v>
      </c>
      <c r="V24" s="54">
        <v>-7.2823186274447907E-2</v>
      </c>
      <c r="W24" s="9">
        <f t="shared" si="9"/>
        <v>0.22298435298857655</v>
      </c>
      <c r="X24" s="9">
        <f t="shared" si="14"/>
        <v>7.6801259350696996E-2</v>
      </c>
      <c r="Y24" s="34">
        <f t="shared" si="15"/>
        <v>-3.978073076249089E-3</v>
      </c>
      <c r="Z24" s="59">
        <v>18</v>
      </c>
      <c r="AA24" s="9">
        <f t="shared" si="10"/>
        <v>0</v>
      </c>
      <c r="AB24" s="9">
        <f t="shared" si="18"/>
        <v>0.58743989671002672</v>
      </c>
      <c r="AC24" s="35">
        <f t="shared" si="11"/>
        <v>0.58743989671002672</v>
      </c>
      <c r="AD24" s="36">
        <f t="shared" si="16"/>
        <v>3.1974423109204508E-14</v>
      </c>
      <c r="AE24" s="36">
        <f t="shared" si="17"/>
        <v>-9.9194767120813765E-4</v>
      </c>
    </row>
    <row r="25" spans="1:31" x14ac:dyDescent="0.2">
      <c r="A25">
        <v>19</v>
      </c>
      <c r="B25" s="46">
        <v>20.93</v>
      </c>
      <c r="C25" s="5">
        <v>0</v>
      </c>
      <c r="D25" s="29">
        <f t="shared" si="1"/>
        <v>0.03</v>
      </c>
      <c r="E25" s="34">
        <f t="shared" si="2"/>
        <v>12.976600000000001</v>
      </c>
      <c r="F25" s="34">
        <f t="shared" si="3"/>
        <v>12.976599999999999</v>
      </c>
      <c r="G25" s="22">
        <f t="shared" si="0"/>
        <v>1.7763568394002505E-15</v>
      </c>
      <c r="H25" s="40">
        <f t="shared" si="12"/>
        <v>0</v>
      </c>
      <c r="I25" s="3">
        <f t="shared" si="4"/>
        <v>0</v>
      </c>
      <c r="J25" s="3">
        <f t="shared" si="5"/>
        <v>1.7763568394002505E-15</v>
      </c>
      <c r="K25" s="1"/>
      <c r="L25" s="2">
        <v>19</v>
      </c>
      <c r="M25" s="15">
        <v>1.9083094398593189E-3</v>
      </c>
      <c r="N25" s="15">
        <v>3.5669251768959786E-3</v>
      </c>
      <c r="O25" s="15">
        <v>20.929458710504655</v>
      </c>
      <c r="P25" s="56">
        <f t="shared" si="6"/>
        <v>20.931908309439859</v>
      </c>
      <c r="Q25" s="4">
        <f t="shared" si="7"/>
        <v>12.977783151852712</v>
      </c>
      <c r="R25" s="9">
        <f t="shared" si="19"/>
        <v>12.976264400512887</v>
      </c>
      <c r="S25" s="9">
        <f t="shared" si="13"/>
        <v>0.54266394760126679</v>
      </c>
      <c r="T25" s="9">
        <v>9.9797736527862408E-3</v>
      </c>
      <c r="U25" s="9">
        <f t="shared" si="8"/>
        <v>-8.46102231296131E-3</v>
      </c>
      <c r="V25" s="54">
        <v>-7.7386938882004597E-2</v>
      </c>
      <c r="W25" s="9">
        <f t="shared" si="9"/>
        <v>-0.54114519626144186</v>
      </c>
      <c r="X25" s="9">
        <f t="shared" si="14"/>
        <v>7.8905690221829528E-2</v>
      </c>
      <c r="Y25" s="34">
        <f t="shared" si="15"/>
        <v>-1.5187513398249308E-3</v>
      </c>
      <c r="Z25" s="59">
        <v>19</v>
      </c>
      <c r="AA25" s="9">
        <f t="shared" si="10"/>
        <v>0</v>
      </c>
      <c r="AB25" s="9">
        <f t="shared" si="18"/>
        <v>4.6294700448584858E-2</v>
      </c>
      <c r="AC25" s="35">
        <f t="shared" si="11"/>
        <v>4.6294700448584858E-2</v>
      </c>
      <c r="AD25" s="36">
        <f t="shared" si="16"/>
        <v>3.3750779948604759E-14</v>
      </c>
      <c r="AE25" s="36">
        <f t="shared" si="17"/>
        <v>-2.5106990110330685E-3</v>
      </c>
    </row>
    <row r="26" spans="1:31" x14ac:dyDescent="0.2">
      <c r="A26">
        <v>20</v>
      </c>
      <c r="B26" s="46">
        <v>20.93</v>
      </c>
      <c r="C26" s="5">
        <v>0</v>
      </c>
      <c r="D26" s="29">
        <f t="shared" si="1"/>
        <v>0.03</v>
      </c>
      <c r="E26" s="34">
        <f t="shared" si="2"/>
        <v>12.976600000000001</v>
      </c>
      <c r="F26" s="34">
        <f t="shared" si="3"/>
        <v>12.976599999999999</v>
      </c>
      <c r="G26" s="22">
        <f t="shared" si="0"/>
        <v>1.7763568394002505E-15</v>
      </c>
      <c r="H26" s="40">
        <f t="shared" si="12"/>
        <v>0</v>
      </c>
      <c r="I26" s="3">
        <f t="shared" si="4"/>
        <v>0</v>
      </c>
      <c r="J26" s="3">
        <f t="shared" si="5"/>
        <v>1.7763568394002505E-15</v>
      </c>
      <c r="K26" s="1"/>
      <c r="L26" s="2">
        <v>20</v>
      </c>
      <c r="M26" s="15">
        <v>-1.8103118253887857E-3</v>
      </c>
      <c r="N26" s="15">
        <v>1.3898306079708409E-3</v>
      </c>
      <c r="O26" s="15">
        <v>20.932543687884198</v>
      </c>
      <c r="P26" s="56">
        <f t="shared" si="6"/>
        <v>20.928189688174612</v>
      </c>
      <c r="Q26" s="4">
        <f t="shared" si="7"/>
        <v>12.975477606668258</v>
      </c>
      <c r="R26" s="9">
        <f t="shared" si="19"/>
        <v>12.978177086488202</v>
      </c>
      <c r="S26" s="9">
        <f t="shared" si="13"/>
        <v>3.523778046745335E-2</v>
      </c>
      <c r="T26" s="9">
        <v>8.6214199601915894E-3</v>
      </c>
      <c r="U26" s="9">
        <f t="shared" si="8"/>
        <v>-1.1320899780135152E-2</v>
      </c>
      <c r="V26" s="54">
        <v>-7.5815467108240206E-2</v>
      </c>
      <c r="W26" s="9">
        <f t="shared" si="9"/>
        <v>-3.7937260287396912E-2</v>
      </c>
      <c r="X26" s="9">
        <f t="shared" si="14"/>
        <v>7.3115987288296644E-2</v>
      </c>
      <c r="Y26" s="34">
        <f t="shared" si="15"/>
        <v>2.6994798199435621E-3</v>
      </c>
      <c r="Z26" s="59">
        <v>20</v>
      </c>
      <c r="AA26" s="9">
        <f t="shared" si="10"/>
        <v>0</v>
      </c>
      <c r="AB26" s="9">
        <f t="shared" si="18"/>
        <v>8.3574401611879456E-3</v>
      </c>
      <c r="AC26" s="35">
        <f t="shared" si="11"/>
        <v>8.3574401611879456E-3</v>
      </c>
      <c r="AD26" s="36">
        <f t="shared" si="16"/>
        <v>3.5527136788005009E-14</v>
      </c>
      <c r="AE26" s="36">
        <f t="shared" si="17"/>
        <v>1.8878080891049365E-4</v>
      </c>
    </row>
    <row r="27" spans="1:31" x14ac:dyDescent="0.2">
      <c r="A27">
        <v>21</v>
      </c>
      <c r="B27" s="46">
        <v>20.93</v>
      </c>
      <c r="C27" s="5">
        <v>0</v>
      </c>
      <c r="D27" s="29">
        <f t="shared" si="1"/>
        <v>0.03</v>
      </c>
      <c r="E27" s="34">
        <f t="shared" si="2"/>
        <v>12.976600000000001</v>
      </c>
      <c r="F27" s="34">
        <f t="shared" si="3"/>
        <v>12.976599999999999</v>
      </c>
      <c r="G27" s="22">
        <f t="shared" si="0"/>
        <v>1.7763568394002505E-15</v>
      </c>
      <c r="H27" s="40">
        <f t="shared" si="12"/>
        <v>0</v>
      </c>
      <c r="I27" s="3">
        <f t="shared" si="4"/>
        <v>0</v>
      </c>
      <c r="J27" s="3">
        <f t="shared" si="5"/>
        <v>1.7763568394002505E-15</v>
      </c>
      <c r="K27" s="1"/>
      <c r="L27" s="2">
        <v>21</v>
      </c>
      <c r="M27" s="15">
        <v>-3.6337475717233194E-3</v>
      </c>
      <c r="N27" s="15">
        <v>6.1497415128262565E-4</v>
      </c>
      <c r="O27" s="15">
        <v>20.929882598156134</v>
      </c>
      <c r="P27" s="56">
        <f t="shared" si="6"/>
        <v>20.926366252428277</v>
      </c>
      <c r="Q27" s="4">
        <f t="shared" si="7"/>
        <v>12.974347076505532</v>
      </c>
      <c r="R27" s="9">
        <f t="shared" si="19"/>
        <v>12.976527210856803</v>
      </c>
      <c r="S27" s="9">
        <f t="shared" si="13"/>
        <v>-0.26168379804903236</v>
      </c>
      <c r="T27" s="9">
        <v>6.9920677077718301E-3</v>
      </c>
      <c r="U27" s="9">
        <f t="shared" si="8"/>
        <v>-9.172202059042454E-3</v>
      </c>
      <c r="V27" s="54">
        <v>-7.1682878750501805E-2</v>
      </c>
      <c r="W27" s="9">
        <f t="shared" si="9"/>
        <v>0.25950366369776173</v>
      </c>
      <c r="X27" s="9">
        <f t="shared" si="14"/>
        <v>6.9502744399231181E-2</v>
      </c>
      <c r="Y27" s="34">
        <f t="shared" si="15"/>
        <v>2.1801343512706239E-3</v>
      </c>
      <c r="Z27" s="59">
        <v>21</v>
      </c>
      <c r="AA27" s="9">
        <f t="shared" si="10"/>
        <v>0</v>
      </c>
      <c r="AB27" s="9">
        <f t="shared" si="18"/>
        <v>0.26786110385894968</v>
      </c>
      <c r="AC27" s="35">
        <f t="shared" si="11"/>
        <v>0.26786110385894968</v>
      </c>
      <c r="AD27" s="36">
        <f t="shared" si="16"/>
        <v>3.730349362740526E-14</v>
      </c>
      <c r="AE27" s="36">
        <f t="shared" si="17"/>
        <v>2.3689151601811176E-3</v>
      </c>
    </row>
    <row r="28" spans="1:31" x14ac:dyDescent="0.2">
      <c r="A28">
        <v>22</v>
      </c>
      <c r="B28" s="46">
        <v>20.93</v>
      </c>
      <c r="C28" s="5">
        <v>0</v>
      </c>
      <c r="D28" s="29">
        <f t="shared" si="1"/>
        <v>0.03</v>
      </c>
      <c r="E28" s="34">
        <f t="shared" si="2"/>
        <v>12.976600000000001</v>
      </c>
      <c r="F28" s="34">
        <f t="shared" si="3"/>
        <v>12.976599999999999</v>
      </c>
      <c r="G28" s="22">
        <f t="shared" si="0"/>
        <v>1.7763568394002505E-15</v>
      </c>
      <c r="H28" s="40">
        <f t="shared" si="12"/>
        <v>0</v>
      </c>
      <c r="I28" s="3">
        <f t="shared" si="4"/>
        <v>0</v>
      </c>
      <c r="J28" s="3">
        <f t="shared" si="5"/>
        <v>1.7763568394002505E-15</v>
      </c>
      <c r="K28" s="1"/>
      <c r="L28" s="2">
        <v>22</v>
      </c>
      <c r="M28" s="15">
        <v>9.779141645692897E-4</v>
      </c>
      <c r="N28" s="15">
        <v>1.2671443602038857E-4</v>
      </c>
      <c r="O28" s="15">
        <v>20.929395801464747</v>
      </c>
      <c r="P28" s="56">
        <f t="shared" si="6"/>
        <v>20.930977914164568</v>
      </c>
      <c r="Q28" s="4">
        <f t="shared" si="7"/>
        <v>12.977206306782033</v>
      </c>
      <c r="R28" s="9">
        <f t="shared" si="19"/>
        <v>12.976225396908141</v>
      </c>
      <c r="S28" s="9">
        <f t="shared" si="13"/>
        <v>0.53946320053069152</v>
      </c>
      <c r="T28" s="9">
        <v>5.0883837793653797E-3</v>
      </c>
      <c r="U28" s="9">
        <f t="shared" si="8"/>
        <v>-4.1074739054733911E-3</v>
      </c>
      <c r="V28" s="54">
        <v>-6.5819154292242998E-2</v>
      </c>
      <c r="W28" s="9">
        <f t="shared" si="9"/>
        <v>-0.53848229065679953</v>
      </c>
      <c r="X28" s="9">
        <f t="shared" si="14"/>
        <v>6.6800064166134987E-2</v>
      </c>
      <c r="Y28" s="34">
        <f t="shared" si="15"/>
        <v>-9.8090987389198858E-4</v>
      </c>
      <c r="Z28" s="59">
        <v>22</v>
      </c>
      <c r="AA28" s="9">
        <f t="shared" si="10"/>
        <v>0</v>
      </c>
      <c r="AB28" s="9">
        <f t="shared" si="18"/>
        <v>-0.27062118679784986</v>
      </c>
      <c r="AC28" s="35">
        <f t="shared" si="11"/>
        <v>-0.27062118679784986</v>
      </c>
      <c r="AD28" s="36">
        <f t="shared" si="16"/>
        <v>3.907985046680551E-14</v>
      </c>
      <c r="AE28" s="36">
        <f t="shared" si="17"/>
        <v>1.388005286289129E-3</v>
      </c>
    </row>
    <row r="29" spans="1:31" x14ac:dyDescent="0.2">
      <c r="A29">
        <v>23</v>
      </c>
      <c r="B29" s="46">
        <v>20.93</v>
      </c>
      <c r="C29" s="5">
        <v>0</v>
      </c>
      <c r="D29" s="29">
        <f t="shared" si="1"/>
        <v>0.03</v>
      </c>
      <c r="E29" s="34">
        <f t="shared" si="2"/>
        <v>12.976600000000001</v>
      </c>
      <c r="F29" s="34">
        <f t="shared" si="3"/>
        <v>12.976599999999999</v>
      </c>
      <c r="G29" s="22">
        <f t="shared" si="0"/>
        <v>1.7763568394002505E-15</v>
      </c>
      <c r="H29" s="40">
        <f t="shared" si="12"/>
        <v>0</v>
      </c>
      <c r="I29" s="3">
        <f t="shared" si="4"/>
        <v>0</v>
      </c>
      <c r="J29" s="3">
        <f t="shared" si="5"/>
        <v>1.7763568394002505E-15</v>
      </c>
      <c r="K29" s="1"/>
      <c r="L29" s="2">
        <v>23</v>
      </c>
      <c r="M29" s="15">
        <v>1.6025966885195285E-3</v>
      </c>
      <c r="N29" s="15">
        <v>-8.0554232556451786E-4</v>
      </c>
      <c r="O29" s="15">
        <v>20.936371990680261</v>
      </c>
      <c r="P29" s="56">
        <f t="shared" si="6"/>
        <v>20.931602596688521</v>
      </c>
      <c r="Q29" s="4">
        <f t="shared" si="7"/>
        <v>12.977593609946883</v>
      </c>
      <c r="R29" s="9">
        <f t="shared" si="19"/>
        <v>12.980550634221762</v>
      </c>
      <c r="S29" s="9">
        <f t="shared" si="13"/>
        <v>-0.14001860666335475</v>
      </c>
      <c r="T29" s="9">
        <v>2.93103797881636E-3</v>
      </c>
      <c r="U29" s="9">
        <f t="shared" si="8"/>
        <v>-5.8880622536956768E-3</v>
      </c>
      <c r="V29" s="54">
        <v>-5.8983556403801797E-2</v>
      </c>
      <c r="W29" s="9">
        <f t="shared" si="9"/>
        <v>0.13706158238847543</v>
      </c>
      <c r="X29" s="9">
        <f t="shared" si="14"/>
        <v>5.6026532128922481E-2</v>
      </c>
      <c r="Y29" s="34">
        <f t="shared" si="15"/>
        <v>2.9570242748793163E-3</v>
      </c>
      <c r="Z29" s="59">
        <v>23</v>
      </c>
      <c r="AA29" s="9">
        <f t="shared" si="10"/>
        <v>0</v>
      </c>
      <c r="AB29" s="9">
        <f t="shared" si="18"/>
        <v>-0.13355960440937442</v>
      </c>
      <c r="AC29" s="35">
        <f t="shared" si="11"/>
        <v>-0.13355960440937442</v>
      </c>
      <c r="AD29" s="36">
        <f t="shared" si="16"/>
        <v>4.0856207306205761E-14</v>
      </c>
      <c r="AE29" s="36">
        <f t="shared" si="17"/>
        <v>4.3450295611684453E-3</v>
      </c>
    </row>
    <row r="30" spans="1:31" x14ac:dyDescent="0.2">
      <c r="A30">
        <v>24</v>
      </c>
      <c r="B30" s="46">
        <v>20.93</v>
      </c>
      <c r="C30" s="5">
        <v>0</v>
      </c>
      <c r="D30" s="29">
        <f t="shared" si="1"/>
        <v>0.03</v>
      </c>
      <c r="E30" s="34">
        <f t="shared" si="2"/>
        <v>12.976600000000001</v>
      </c>
      <c r="F30" s="34">
        <f t="shared" si="3"/>
        <v>12.976599999999999</v>
      </c>
      <c r="G30" s="22">
        <f t="shared" si="0"/>
        <v>1.7763568394002505E-15</v>
      </c>
      <c r="H30" s="40">
        <f t="shared" si="12"/>
        <v>0</v>
      </c>
      <c r="I30" s="3">
        <f t="shared" si="4"/>
        <v>0</v>
      </c>
      <c r="J30" s="3">
        <f t="shared" si="5"/>
        <v>1.7763568394002505E-15</v>
      </c>
      <c r="K30" s="1"/>
      <c r="L30" s="2">
        <v>24</v>
      </c>
      <c r="M30" s="15">
        <v>7.138270257127325E-4</v>
      </c>
      <c r="N30" s="15">
        <v>7.0368588016683125E-4</v>
      </c>
      <c r="O30" s="15">
        <v>20.927711468412138</v>
      </c>
      <c r="P30" s="56">
        <f t="shared" si="6"/>
        <v>20.930713827025713</v>
      </c>
      <c r="Q30" s="4">
        <f t="shared" si="7"/>
        <v>12.977042572755941</v>
      </c>
      <c r="R30" s="9">
        <f t="shared" si="19"/>
        <v>12.975181110415527</v>
      </c>
      <c r="S30" s="9">
        <f t="shared" si="13"/>
        <v>-0.53162844623049754</v>
      </c>
      <c r="T30" s="9">
        <v>5.7263420222497497E-4</v>
      </c>
      <c r="U30" s="9">
        <f t="shared" si="8"/>
        <v>1.2888281381897575E-3</v>
      </c>
      <c r="V30" s="54">
        <v>-5.4689645919434898E-2</v>
      </c>
      <c r="W30" s="9">
        <f t="shared" si="9"/>
        <v>0.53348990857091227</v>
      </c>
      <c r="X30" s="9">
        <f t="shared" si="14"/>
        <v>5.6551108259849631E-2</v>
      </c>
      <c r="Y30" s="34">
        <f t="shared" si="15"/>
        <v>-1.8614623404147324E-3</v>
      </c>
      <c r="Z30" s="59">
        <v>24</v>
      </c>
      <c r="AA30" s="9">
        <f t="shared" si="10"/>
        <v>0</v>
      </c>
      <c r="AB30" s="9">
        <f t="shared" si="18"/>
        <v>0.39993030416153785</v>
      </c>
      <c r="AC30" s="35">
        <f t="shared" si="11"/>
        <v>0.39993030416153785</v>
      </c>
      <c r="AD30" s="36">
        <f t="shared" si="16"/>
        <v>4.2632564145606011E-14</v>
      </c>
      <c r="AE30" s="36">
        <f t="shared" si="17"/>
        <v>2.4835672207537129E-3</v>
      </c>
    </row>
    <row r="31" spans="1:31" x14ac:dyDescent="0.2">
      <c r="A31">
        <v>25</v>
      </c>
      <c r="B31" s="46">
        <v>20.93</v>
      </c>
      <c r="C31" s="5">
        <v>0</v>
      </c>
      <c r="D31" s="29">
        <f t="shared" si="1"/>
        <v>0.03</v>
      </c>
      <c r="E31" s="34">
        <f t="shared" si="2"/>
        <v>12.976600000000001</v>
      </c>
      <c r="F31" s="34">
        <f t="shared" si="3"/>
        <v>12.976599999999999</v>
      </c>
      <c r="G31" s="22">
        <f t="shared" si="0"/>
        <v>1.7763568394002505E-15</v>
      </c>
      <c r="H31" s="40">
        <f t="shared" si="12"/>
        <v>0</v>
      </c>
      <c r="I31" s="3">
        <f t="shared" si="4"/>
        <v>0</v>
      </c>
      <c r="J31" s="3">
        <f t="shared" si="5"/>
        <v>1.7763568394002505E-15</v>
      </c>
      <c r="K31" s="1"/>
      <c r="L31" s="2">
        <v>25</v>
      </c>
      <c r="M31" s="15">
        <v>-1.9556268377207194E-3</v>
      </c>
      <c r="N31" s="15">
        <v>-1.1958215480146665E-3</v>
      </c>
      <c r="O31" s="15">
        <v>20.929976845170451</v>
      </c>
      <c r="P31" s="56">
        <f t="shared" si="6"/>
        <v>20.92804437316228</v>
      </c>
      <c r="Q31" s="4">
        <f t="shared" si="7"/>
        <v>12.975387511360614</v>
      </c>
      <c r="R31" s="9">
        <f t="shared" si="19"/>
        <v>12.976585644005679</v>
      </c>
      <c r="S31" s="9">
        <f t="shared" si="13"/>
        <v>0.24596383962554705</v>
      </c>
      <c r="T31" s="9">
        <v>-1.9012464606933701E-3</v>
      </c>
      <c r="U31" s="9">
        <f t="shared" si="8"/>
        <v>7.031138156281837E-4</v>
      </c>
      <c r="V31" s="54">
        <v>-5.0698671877647102E-2</v>
      </c>
      <c r="W31" s="9">
        <f t="shared" si="9"/>
        <v>-0.24716197227061223</v>
      </c>
      <c r="X31" s="9">
        <f t="shared" si="14"/>
        <v>4.9500539232581915E-2</v>
      </c>
      <c r="Y31" s="34">
        <f t="shared" si="15"/>
        <v>1.1981326450651864E-3</v>
      </c>
      <c r="Z31" s="59">
        <v>25</v>
      </c>
      <c r="AA31" s="9">
        <f t="shared" si="10"/>
        <v>0</v>
      </c>
      <c r="AB31" s="9">
        <f t="shared" si="18"/>
        <v>0.15276833189092562</v>
      </c>
      <c r="AC31" s="35">
        <f t="shared" si="11"/>
        <v>0.15276833189092562</v>
      </c>
      <c r="AD31" s="36">
        <f t="shared" si="16"/>
        <v>4.4408920985006262E-14</v>
      </c>
      <c r="AE31" s="36">
        <f t="shared" si="17"/>
        <v>3.6816998658188993E-3</v>
      </c>
    </row>
    <row r="32" spans="1:31" x14ac:dyDescent="0.2">
      <c r="A32">
        <v>26</v>
      </c>
      <c r="B32" s="46">
        <v>20.93</v>
      </c>
      <c r="C32" s="5">
        <v>0</v>
      </c>
      <c r="D32" s="29">
        <f t="shared" si="1"/>
        <v>0.03</v>
      </c>
      <c r="E32" s="34">
        <f t="shared" si="2"/>
        <v>12.976600000000001</v>
      </c>
      <c r="F32" s="34">
        <f t="shared" si="3"/>
        <v>12.976599999999999</v>
      </c>
      <c r="G32" s="22">
        <f t="shared" si="0"/>
        <v>1.7763568394002505E-15</v>
      </c>
      <c r="H32" s="40">
        <f t="shared" si="12"/>
        <v>0</v>
      </c>
      <c r="I32" s="3">
        <f t="shared" si="4"/>
        <v>0</v>
      </c>
      <c r="J32" s="3">
        <f t="shared" si="5"/>
        <v>1.7763568394002505E-15</v>
      </c>
      <c r="K32" s="1"/>
      <c r="L32" s="2">
        <v>26</v>
      </c>
      <c r="M32" s="15">
        <v>1.7971336234276606E-3</v>
      </c>
      <c r="N32" s="15">
        <v>-1.2536746405163461E-3</v>
      </c>
      <c r="O32" s="15">
        <v>20.930670253924294</v>
      </c>
      <c r="P32" s="56">
        <f t="shared" si="6"/>
        <v>20.931797133623427</v>
      </c>
      <c r="Q32" s="4">
        <f t="shared" si="7"/>
        <v>12.977714222846524</v>
      </c>
      <c r="R32" s="9">
        <f t="shared" si="19"/>
        <v>12.977015557433063</v>
      </c>
      <c r="S32" s="9">
        <f t="shared" si="13"/>
        <v>-0.12652454619191464</v>
      </c>
      <c r="T32" s="9">
        <v>-4.3777781964093702E-3</v>
      </c>
      <c r="U32" s="9">
        <f t="shared" si="8"/>
        <v>5.0764436098704561E-3</v>
      </c>
      <c r="V32" s="54">
        <v>-4.6825963264160497E-2</v>
      </c>
      <c r="W32" s="9">
        <f t="shared" si="9"/>
        <v>0.12722321160537572</v>
      </c>
      <c r="X32" s="9">
        <f t="shared" si="14"/>
        <v>4.7524628677621583E-2</v>
      </c>
      <c r="Y32" s="34">
        <f t="shared" si="15"/>
        <v>-6.986654134610859E-4</v>
      </c>
      <c r="Z32" s="59">
        <v>26</v>
      </c>
      <c r="AA32" s="9">
        <f t="shared" si="10"/>
        <v>0</v>
      </c>
      <c r="AB32" s="9">
        <f t="shared" si="18"/>
        <v>0.27999154349630134</v>
      </c>
      <c r="AC32" s="35">
        <f t="shared" si="11"/>
        <v>0.27999154349630134</v>
      </c>
      <c r="AD32" s="36">
        <f t="shared" si="16"/>
        <v>4.6185277824406512E-14</v>
      </c>
      <c r="AE32" s="36">
        <f t="shared" si="17"/>
        <v>2.9830344523578134E-3</v>
      </c>
    </row>
    <row r="33" spans="1:31" x14ac:dyDescent="0.2">
      <c r="A33">
        <v>27</v>
      </c>
      <c r="B33" s="46">
        <v>20.93</v>
      </c>
      <c r="C33" s="5">
        <v>0</v>
      </c>
      <c r="D33" s="29">
        <f t="shared" si="1"/>
        <v>0.03</v>
      </c>
      <c r="E33" s="34">
        <f t="shared" si="2"/>
        <v>12.976600000000001</v>
      </c>
      <c r="F33" s="34">
        <f t="shared" si="3"/>
        <v>12.976599999999999</v>
      </c>
      <c r="G33" s="22">
        <f t="shared" si="0"/>
        <v>1.7763568394002505E-15</v>
      </c>
      <c r="H33" s="40">
        <f t="shared" si="12"/>
        <v>0</v>
      </c>
      <c r="I33" s="3">
        <f t="shared" si="4"/>
        <v>0</v>
      </c>
      <c r="J33" s="3">
        <f t="shared" si="5"/>
        <v>1.7763568394002505E-15</v>
      </c>
      <c r="K33" s="1"/>
      <c r="L33" s="2">
        <v>27</v>
      </c>
      <c r="M33" s="15">
        <v>7.5203461753575642E-4</v>
      </c>
      <c r="N33" s="15">
        <v>-6.644807149153067E-4</v>
      </c>
      <c r="O33" s="15">
        <v>20.928454836916007</v>
      </c>
      <c r="P33" s="56">
        <f t="shared" si="6"/>
        <v>20.930752034617534</v>
      </c>
      <c r="Q33" s="4">
        <f t="shared" si="7"/>
        <v>12.977066261462872</v>
      </c>
      <c r="R33" s="9">
        <f t="shared" si="19"/>
        <v>12.975641998887925</v>
      </c>
      <c r="S33" s="9">
        <f t="shared" si="13"/>
        <v>0.12617460111199538</v>
      </c>
      <c r="T33" s="9">
        <v>-6.7291805110760196E-3</v>
      </c>
      <c r="U33" s="9">
        <f t="shared" si="8"/>
        <v>8.1534430860227859E-3</v>
      </c>
      <c r="V33" s="54">
        <v>-4.2657868611456297E-2</v>
      </c>
      <c r="W33" s="9">
        <f t="shared" si="9"/>
        <v>-0.12475033853704862</v>
      </c>
      <c r="X33" s="9">
        <f t="shared" si="14"/>
        <v>4.4082131186403063E-2</v>
      </c>
      <c r="Y33" s="34">
        <f t="shared" si="15"/>
        <v>-1.4242625749467663E-3</v>
      </c>
      <c r="Z33" s="59">
        <v>27</v>
      </c>
      <c r="AA33" s="9">
        <f t="shared" si="10"/>
        <v>0</v>
      </c>
      <c r="AB33" s="9">
        <f t="shared" si="18"/>
        <v>0.15524120495925273</v>
      </c>
      <c r="AC33" s="35">
        <f t="shared" si="11"/>
        <v>0.15524120495925273</v>
      </c>
      <c r="AD33" s="36">
        <f t="shared" si="16"/>
        <v>4.7961634663806763E-14</v>
      </c>
      <c r="AE33" s="36">
        <f t="shared" si="17"/>
        <v>1.5587718774110471E-3</v>
      </c>
    </row>
    <row r="34" spans="1:31" x14ac:dyDescent="0.2">
      <c r="A34">
        <v>28</v>
      </c>
      <c r="B34" s="46">
        <v>20.93</v>
      </c>
      <c r="C34" s="5">
        <v>0</v>
      </c>
      <c r="D34" s="29">
        <f t="shared" si="1"/>
        <v>0.03</v>
      </c>
      <c r="E34" s="34">
        <f t="shared" si="2"/>
        <v>12.976600000000001</v>
      </c>
      <c r="F34" s="34">
        <f t="shared" si="3"/>
        <v>12.976599999999999</v>
      </c>
      <c r="G34" s="22">
        <f t="shared" si="0"/>
        <v>1.7763568394002505E-15</v>
      </c>
      <c r="H34" s="40">
        <f t="shared" si="12"/>
        <v>0</v>
      </c>
      <c r="I34" s="3">
        <f t="shared" si="4"/>
        <v>0</v>
      </c>
      <c r="J34" s="3">
        <f t="shared" si="5"/>
        <v>1.7763568394002505E-15</v>
      </c>
      <c r="K34" s="1"/>
      <c r="L34" s="2">
        <v>28</v>
      </c>
      <c r="M34" s="15">
        <v>-8.270475419678208E-4</v>
      </c>
      <c r="N34" s="15">
        <v>-1.6381413785372912E-3</v>
      </c>
      <c r="O34" s="15">
        <v>20.932188052566325</v>
      </c>
      <c r="P34" s="56">
        <f t="shared" si="6"/>
        <v>20.929172952458032</v>
      </c>
      <c r="Q34" s="4">
        <f t="shared" si="7"/>
        <v>12.976087230523978</v>
      </c>
      <c r="R34" s="9">
        <f t="shared" si="19"/>
        <v>12.977956592591122</v>
      </c>
      <c r="S34" s="9">
        <f t="shared" si="13"/>
        <v>0.28260601444510347</v>
      </c>
      <c r="T34" s="9">
        <v>-8.8313828704062493E-3</v>
      </c>
      <c r="U34" s="9">
        <f t="shared" si="8"/>
        <v>6.9620208032627508E-3</v>
      </c>
      <c r="V34" s="54">
        <v>-3.4881770206256803E-2</v>
      </c>
      <c r="W34" s="9">
        <f t="shared" si="9"/>
        <v>-0.28447537651224697</v>
      </c>
      <c r="X34" s="9">
        <f t="shared" si="14"/>
        <v>3.3012408139113304E-2</v>
      </c>
      <c r="Y34" s="34">
        <f t="shared" si="15"/>
        <v>1.8693620671434985E-3</v>
      </c>
      <c r="Z34" s="59">
        <v>28</v>
      </c>
      <c r="AA34" s="9">
        <f t="shared" si="10"/>
        <v>0</v>
      </c>
      <c r="AB34" s="9">
        <f t="shared" si="18"/>
        <v>-0.12923417155299424</v>
      </c>
      <c r="AC34" s="35">
        <f t="shared" si="11"/>
        <v>-0.12923417155299424</v>
      </c>
      <c r="AD34" s="36">
        <f t="shared" si="16"/>
        <v>4.9737991503207013E-14</v>
      </c>
      <c r="AE34" s="36">
        <f t="shared" si="17"/>
        <v>3.4281339445545456E-3</v>
      </c>
    </row>
    <row r="35" spans="1:31" x14ac:dyDescent="0.2">
      <c r="A35">
        <v>29</v>
      </c>
      <c r="B35" s="46">
        <v>20.93</v>
      </c>
      <c r="C35" s="5">
        <v>0</v>
      </c>
      <c r="D35" s="29">
        <f t="shared" si="1"/>
        <v>0.03</v>
      </c>
      <c r="E35" s="34">
        <f t="shared" si="2"/>
        <v>12.976600000000001</v>
      </c>
      <c r="F35" s="34">
        <f t="shared" si="3"/>
        <v>12.976599999999999</v>
      </c>
      <c r="G35" s="22">
        <f t="shared" si="0"/>
        <v>1.7763568394002505E-15</v>
      </c>
      <c r="H35" s="40">
        <f t="shared" si="12"/>
        <v>0</v>
      </c>
      <c r="I35" s="3">
        <f t="shared" si="4"/>
        <v>0</v>
      </c>
      <c r="J35" s="3">
        <f t="shared" si="5"/>
        <v>1.7763568394002505E-15</v>
      </c>
      <c r="K35" s="1"/>
      <c r="L35" s="2">
        <v>29</v>
      </c>
      <c r="M35" s="15">
        <v>7.2024475462394546E-4</v>
      </c>
      <c r="N35" s="15">
        <v>1.5168595396383234E-3</v>
      </c>
      <c r="O35" s="15">
        <v>20.931854404033114</v>
      </c>
      <c r="P35" s="56">
        <f t="shared" si="6"/>
        <v>20.930720244754625</v>
      </c>
      <c r="Q35" s="4">
        <f t="shared" si="7"/>
        <v>12.977046551747867</v>
      </c>
      <c r="R35" s="9">
        <f t="shared" si="19"/>
        <v>12.97774973050053</v>
      </c>
      <c r="S35" s="9">
        <f t="shared" si="13"/>
        <v>-0.30040125560895936</v>
      </c>
      <c r="T35" s="9">
        <v>-1.0588548527192199E-2</v>
      </c>
      <c r="U35" s="9">
        <f t="shared" si="8"/>
        <v>9.8853697745282972E-3</v>
      </c>
      <c r="V35" s="54">
        <v>-2.56452486303776E-2</v>
      </c>
      <c r="W35" s="9">
        <f t="shared" si="9"/>
        <v>0.29969807685629546</v>
      </c>
      <c r="X35" s="9">
        <f t="shared" si="14"/>
        <v>2.4942069877713698E-2</v>
      </c>
      <c r="Y35" s="34">
        <f t="shared" si="15"/>
        <v>7.0317875266390217E-4</v>
      </c>
      <c r="Z35" s="59">
        <v>29</v>
      </c>
      <c r="AA35" s="9">
        <f t="shared" si="10"/>
        <v>0</v>
      </c>
      <c r="AB35" s="9">
        <f t="shared" si="18"/>
        <v>0.17046390530330122</v>
      </c>
      <c r="AC35" s="35">
        <f t="shared" si="11"/>
        <v>0.17046390530330122</v>
      </c>
      <c r="AD35" s="36">
        <f t="shared" si="16"/>
        <v>5.1514348342607263E-14</v>
      </c>
      <c r="AE35" s="36">
        <f t="shared" si="17"/>
        <v>4.1313126972184477E-3</v>
      </c>
    </row>
    <row r="36" spans="1:31" x14ac:dyDescent="0.2">
      <c r="A36">
        <v>30</v>
      </c>
      <c r="B36" s="46">
        <v>20.93</v>
      </c>
      <c r="C36" s="5">
        <v>0</v>
      </c>
      <c r="D36" s="29">
        <f t="shared" si="1"/>
        <v>0.03</v>
      </c>
      <c r="E36" s="34">
        <f t="shared" si="2"/>
        <v>12.976600000000001</v>
      </c>
      <c r="F36" s="34">
        <f t="shared" si="3"/>
        <v>12.976599999999999</v>
      </c>
      <c r="G36" s="22">
        <f t="shared" si="0"/>
        <v>1.7763568394002505E-15</v>
      </c>
      <c r="H36" s="40">
        <f t="shared" si="12"/>
        <v>0</v>
      </c>
      <c r="I36" s="3">
        <f t="shared" si="4"/>
        <v>0</v>
      </c>
      <c r="J36" s="3">
        <f t="shared" si="5"/>
        <v>1.7763568394002505E-15</v>
      </c>
      <c r="K36" s="1"/>
      <c r="L36" s="2">
        <v>30</v>
      </c>
      <c r="M36" s="15">
        <v>-4.7264077386085421E-5</v>
      </c>
      <c r="N36" s="15">
        <v>1.1473204284263858E-3</v>
      </c>
      <c r="O36" s="15">
        <v>20.928574420236131</v>
      </c>
      <c r="P36" s="56">
        <f t="shared" si="6"/>
        <v>20.929952735922615</v>
      </c>
      <c r="Q36" s="4">
        <f t="shared" si="7"/>
        <v>12.976570696272022</v>
      </c>
      <c r="R36" s="9">
        <f t="shared" si="19"/>
        <v>12.975716140546401</v>
      </c>
      <c r="S36" s="9">
        <f t="shared" si="13"/>
        <v>-9.0278820429229786E-2</v>
      </c>
      <c r="T36" s="9">
        <v>-1.19619036809765E-2</v>
      </c>
      <c r="U36" s="9">
        <f t="shared" si="8"/>
        <v>1.2816459406597043E-2</v>
      </c>
      <c r="V36" s="54">
        <v>-1.8256767037387701E-2</v>
      </c>
      <c r="W36" s="9">
        <f t="shared" si="9"/>
        <v>9.1133376154850329E-2</v>
      </c>
      <c r="X36" s="9">
        <f t="shared" si="14"/>
        <v>1.9111322763008243E-2</v>
      </c>
      <c r="Y36" s="34">
        <f t="shared" si="15"/>
        <v>-8.5455572562054272E-4</v>
      </c>
      <c r="Z36" s="59">
        <v>30</v>
      </c>
      <c r="AA36" s="9">
        <f t="shared" si="10"/>
        <v>0</v>
      </c>
      <c r="AB36" s="9">
        <f t="shared" si="18"/>
        <v>0.26159728145815153</v>
      </c>
      <c r="AC36" s="35">
        <f t="shared" si="11"/>
        <v>0.26159728145815153</v>
      </c>
      <c r="AD36" s="36">
        <f t="shared" si="16"/>
        <v>5.3290705182007514E-14</v>
      </c>
      <c r="AE36" s="36">
        <f t="shared" si="17"/>
        <v>3.276756971597905E-3</v>
      </c>
    </row>
    <row r="37" spans="1:31" x14ac:dyDescent="0.2">
      <c r="A37">
        <v>31</v>
      </c>
      <c r="B37" s="46">
        <v>20.93</v>
      </c>
      <c r="C37" s="5">
        <v>0</v>
      </c>
      <c r="D37" s="29">
        <f t="shared" si="1"/>
        <v>0.03</v>
      </c>
      <c r="E37" s="34">
        <f t="shared" si="2"/>
        <v>12.976600000000001</v>
      </c>
      <c r="F37" s="34">
        <f t="shared" si="3"/>
        <v>12.976599999999999</v>
      </c>
      <c r="G37" s="22">
        <f t="shared" si="0"/>
        <v>1.7763568394002505E-15</v>
      </c>
      <c r="H37" s="40">
        <f t="shared" si="12"/>
        <v>0</v>
      </c>
      <c r="I37" s="3">
        <f t="shared" si="4"/>
        <v>0</v>
      </c>
      <c r="J37" s="3">
        <f t="shared" si="5"/>
        <v>1.7763568394002505E-15</v>
      </c>
      <c r="K37" s="1"/>
      <c r="L37" s="2">
        <v>31</v>
      </c>
      <c r="M37" s="15">
        <v>8.9271313780333824E-4</v>
      </c>
      <c r="N37" s="15">
        <v>-9.514145875608858E-5</v>
      </c>
      <c r="O37" s="15">
        <v>20.930768408358517</v>
      </c>
      <c r="P37" s="56">
        <f t="shared" si="6"/>
        <v>20.930892713137801</v>
      </c>
      <c r="Q37" s="4">
        <f t="shared" si="7"/>
        <v>12.977153482145438</v>
      </c>
      <c r="R37" s="9">
        <f t="shared" si="19"/>
        <v>12.97707641318228</v>
      </c>
      <c r="S37" s="9">
        <f t="shared" si="13"/>
        <v>0.42396578066267071</v>
      </c>
      <c r="T37" s="9">
        <v>-1.29996247871351E-2</v>
      </c>
      <c r="U37" s="9">
        <f t="shared" si="8"/>
        <v>1.3076693750293055E-2</v>
      </c>
      <c r="V37" s="54">
        <v>-1.1173243286256801E-2</v>
      </c>
      <c r="W37" s="9">
        <f t="shared" si="9"/>
        <v>-0.42388871169951275</v>
      </c>
      <c r="X37" s="9">
        <f t="shared" si="14"/>
        <v>1.1250312249414756E-2</v>
      </c>
      <c r="Y37" s="34">
        <f t="shared" si="15"/>
        <v>-7.706896315795575E-5</v>
      </c>
      <c r="Z37" s="59">
        <v>31</v>
      </c>
      <c r="AA37" s="9">
        <f t="shared" si="10"/>
        <v>0</v>
      </c>
      <c r="AB37" s="9">
        <f t="shared" si="18"/>
        <v>-0.16229143024136122</v>
      </c>
      <c r="AC37" s="35">
        <f t="shared" si="11"/>
        <v>-0.16229143024136122</v>
      </c>
      <c r="AD37" s="36">
        <f t="shared" si="16"/>
        <v>5.5067062021407764E-14</v>
      </c>
      <c r="AE37" s="36">
        <f t="shared" si="17"/>
        <v>3.1996880084399493E-3</v>
      </c>
    </row>
    <row r="38" spans="1:31" x14ac:dyDescent="0.2">
      <c r="A38">
        <v>32</v>
      </c>
      <c r="B38" s="46">
        <v>20.93</v>
      </c>
      <c r="C38" s="5">
        <v>0</v>
      </c>
      <c r="D38" s="29">
        <f t="shared" si="1"/>
        <v>0.03</v>
      </c>
      <c r="E38" s="34">
        <f t="shared" si="2"/>
        <v>12.976600000000001</v>
      </c>
      <c r="F38" s="34">
        <f t="shared" si="3"/>
        <v>12.976599999999999</v>
      </c>
      <c r="G38" s="22">
        <f t="shared" si="0"/>
        <v>1.7763568394002505E-15</v>
      </c>
      <c r="H38" s="40">
        <f t="shared" si="12"/>
        <v>0</v>
      </c>
      <c r="I38" s="3">
        <f t="shared" si="4"/>
        <v>0</v>
      </c>
      <c r="J38" s="3">
        <f t="shared" si="5"/>
        <v>1.7763568394002505E-15</v>
      </c>
      <c r="K38" s="1"/>
      <c r="L38" s="2">
        <v>32</v>
      </c>
      <c r="M38" s="15">
        <v>-2.8094194352929923E-3</v>
      </c>
      <c r="N38" s="15">
        <v>-2.4327472835164346E-3</v>
      </c>
      <c r="O38" s="15">
        <v>20.9336744536857</v>
      </c>
      <c r="P38" s="56">
        <f t="shared" si="6"/>
        <v>20.927190580564705</v>
      </c>
      <c r="Q38" s="4">
        <f t="shared" si="7"/>
        <v>12.974858159950118</v>
      </c>
      <c r="R38" s="9">
        <f t="shared" si="19"/>
        <v>12.978878161285134</v>
      </c>
      <c r="S38" s="9">
        <f t="shared" si="13"/>
        <v>-0.14791533196708065</v>
      </c>
      <c r="T38" s="9">
        <v>-1.3862681306021E-2</v>
      </c>
      <c r="U38" s="9">
        <f t="shared" si="8"/>
        <v>9.8426799710047679E-3</v>
      </c>
      <c r="V38" s="54">
        <v>-1.4663528723510501E-3</v>
      </c>
      <c r="W38" s="9">
        <f t="shared" si="9"/>
        <v>0.14389533063206442</v>
      </c>
      <c r="X38" s="9">
        <f t="shared" si="14"/>
        <v>-2.5536484626651821E-3</v>
      </c>
      <c r="Y38" s="34">
        <f t="shared" si="15"/>
        <v>4.0200013350162322E-3</v>
      </c>
      <c r="Z38" s="59">
        <v>32</v>
      </c>
      <c r="AA38" s="9">
        <f t="shared" si="10"/>
        <v>0</v>
      </c>
      <c r="AB38" s="9">
        <f t="shared" si="18"/>
        <v>-1.8396099609296807E-2</v>
      </c>
      <c r="AC38" s="35">
        <f t="shared" si="11"/>
        <v>-1.8396099609296807E-2</v>
      </c>
      <c r="AD38" s="36">
        <f t="shared" si="16"/>
        <v>5.6843418860808015E-14</v>
      </c>
      <c r="AE38" s="36">
        <f t="shared" si="17"/>
        <v>7.2196893434561815E-3</v>
      </c>
    </row>
    <row r="39" spans="1:31" x14ac:dyDescent="0.2">
      <c r="A39">
        <v>33</v>
      </c>
      <c r="B39" s="46">
        <v>20.93</v>
      </c>
      <c r="C39" s="5">
        <v>0</v>
      </c>
      <c r="D39" s="29">
        <f t="shared" si="1"/>
        <v>0.03</v>
      </c>
      <c r="E39" s="34">
        <f t="shared" si="2"/>
        <v>12.976600000000001</v>
      </c>
      <c r="F39" s="34">
        <f t="shared" si="3"/>
        <v>12.976599999999999</v>
      </c>
      <c r="G39" s="22">
        <f t="shared" si="0"/>
        <v>1.7763568394002505E-15</v>
      </c>
      <c r="H39" s="40">
        <f t="shared" si="12"/>
        <v>0</v>
      </c>
      <c r="I39" s="3">
        <f t="shared" si="4"/>
        <v>0</v>
      </c>
      <c r="J39" s="3">
        <f t="shared" si="5"/>
        <v>1.7763568394002505E-15</v>
      </c>
      <c r="K39" s="1"/>
      <c r="L39" s="2">
        <v>33</v>
      </c>
      <c r="M39" s="15">
        <v>-1.7303865736863786E-3</v>
      </c>
      <c r="N39" s="15">
        <v>-1.7295540421663337E-3</v>
      </c>
      <c r="O39" s="15">
        <v>20.9289890828206</v>
      </c>
      <c r="P39" s="56">
        <f t="shared" si="6"/>
        <v>20.928269613426313</v>
      </c>
      <c r="Q39" s="4">
        <f t="shared" si="7"/>
        <v>12.975527160324313</v>
      </c>
      <c r="R39" s="9">
        <f t="shared" si="19"/>
        <v>12.975973231348773</v>
      </c>
      <c r="S39" s="9">
        <f t="shared" si="13"/>
        <v>-0.50839199652890521</v>
      </c>
      <c r="T39" s="9">
        <v>-1.4840294291991799E-2</v>
      </c>
      <c r="U39" s="9">
        <f t="shared" si="8"/>
        <v>1.4394223267532428E-2</v>
      </c>
      <c r="V39" s="54">
        <v>7.2538187403863403E-3</v>
      </c>
      <c r="W39" s="9">
        <f t="shared" si="9"/>
        <v>0.50794592550444584</v>
      </c>
      <c r="X39" s="9">
        <f t="shared" si="14"/>
        <v>-7.6998897648457116E-3</v>
      </c>
      <c r="Y39" s="34">
        <f t="shared" si="15"/>
        <v>4.460710244593713E-4</v>
      </c>
      <c r="Z39" s="59">
        <v>33</v>
      </c>
      <c r="AA39" s="9">
        <f t="shared" si="10"/>
        <v>0</v>
      </c>
      <c r="AB39" s="9">
        <f t="shared" si="18"/>
        <v>0.48954982589514906</v>
      </c>
      <c r="AC39" s="35">
        <f t="shared" si="11"/>
        <v>0.48954982589514906</v>
      </c>
      <c r="AD39" s="36">
        <f t="shared" si="16"/>
        <v>5.8619775700208265E-14</v>
      </c>
      <c r="AE39" s="36">
        <f t="shared" si="17"/>
        <v>7.6657603679155528E-3</v>
      </c>
    </row>
    <row r="40" spans="1:31" x14ac:dyDescent="0.2">
      <c r="A40">
        <v>34</v>
      </c>
      <c r="B40" s="46">
        <v>20.93</v>
      </c>
      <c r="C40" s="5">
        <v>0</v>
      </c>
      <c r="D40" s="29">
        <f t="shared" si="1"/>
        <v>0.03</v>
      </c>
      <c r="E40" s="34">
        <f t="shared" si="2"/>
        <v>12.976600000000001</v>
      </c>
      <c r="F40" s="34">
        <f t="shared" si="3"/>
        <v>12.976599999999999</v>
      </c>
      <c r="G40" s="22">
        <f t="shared" si="0"/>
        <v>1.7763568394002505E-15</v>
      </c>
      <c r="H40" s="40">
        <f t="shared" si="12"/>
        <v>0</v>
      </c>
      <c r="I40" s="3">
        <f t="shared" si="4"/>
        <v>0</v>
      </c>
      <c r="J40" s="3">
        <f t="shared" si="5"/>
        <v>1.7763568394002505E-15</v>
      </c>
      <c r="K40" s="1"/>
      <c r="L40" s="2">
        <v>34</v>
      </c>
      <c r="M40" s="15">
        <v>4.5256106772365598E-4</v>
      </c>
      <c r="N40" s="15">
        <v>1.2624713738687782E-3</v>
      </c>
      <c r="O40" s="15">
        <v>20.927558827599704</v>
      </c>
      <c r="P40" s="56">
        <f t="shared" si="6"/>
        <v>20.930452561067725</v>
      </c>
      <c r="Q40" s="4">
        <f t="shared" si="7"/>
        <v>12.97688058786199</v>
      </c>
      <c r="R40" s="9">
        <f t="shared" si="19"/>
        <v>12.975086473111817</v>
      </c>
      <c r="S40" s="9">
        <f t="shared" si="13"/>
        <v>-0.14121512198849234</v>
      </c>
      <c r="T40" s="9">
        <v>-1.63488172562537E-2</v>
      </c>
      <c r="U40" s="9">
        <f t="shared" si="8"/>
        <v>1.8142932006426027E-2</v>
      </c>
      <c r="V40" s="54">
        <v>1.6926538901283799E-2</v>
      </c>
      <c r="W40" s="9">
        <f t="shared" si="9"/>
        <v>0.14300923673866467</v>
      </c>
      <c r="X40" s="9">
        <f t="shared" si="14"/>
        <v>-1.5132424151111473E-2</v>
      </c>
      <c r="Y40" s="34">
        <f t="shared" si="15"/>
        <v>-1.7941147501723265E-3</v>
      </c>
      <c r="Z40" s="59">
        <v>34</v>
      </c>
      <c r="AA40" s="9">
        <f t="shared" ref="AA40:AA71" si="20">C40+AA39</f>
        <v>0</v>
      </c>
      <c r="AB40" s="9">
        <f t="shared" si="18"/>
        <v>0.63255906263381378</v>
      </c>
      <c r="AC40" s="35">
        <f t="shared" si="11"/>
        <v>0.63255906263381378</v>
      </c>
      <c r="AD40" s="36">
        <f t="shared" si="16"/>
        <v>6.0396132539608516E-14</v>
      </c>
      <c r="AE40" s="36">
        <f t="shared" si="17"/>
        <v>5.8716456177432264E-3</v>
      </c>
    </row>
    <row r="41" spans="1:31" x14ac:dyDescent="0.2">
      <c r="A41">
        <v>35</v>
      </c>
      <c r="B41" s="46">
        <v>20.93</v>
      </c>
      <c r="C41" s="5">
        <v>0</v>
      </c>
      <c r="D41" s="29">
        <f t="shared" si="1"/>
        <v>0.03</v>
      </c>
      <c r="E41" s="34">
        <f t="shared" si="2"/>
        <v>12.976600000000001</v>
      </c>
      <c r="F41" s="34">
        <f t="shared" si="3"/>
        <v>12.976599999999999</v>
      </c>
      <c r="G41" s="22">
        <f t="shared" si="0"/>
        <v>1.7763568394002505E-15</v>
      </c>
      <c r="H41" s="40">
        <f t="shared" si="12"/>
        <v>0</v>
      </c>
      <c r="I41" s="3">
        <f t="shared" si="4"/>
        <v>0</v>
      </c>
      <c r="J41" s="3">
        <f t="shared" si="5"/>
        <v>1.7763568394002505E-15</v>
      </c>
      <c r="K41" s="1"/>
      <c r="L41" s="2">
        <v>35</v>
      </c>
      <c r="M41" s="15">
        <v>-6.9887061437736071E-4</v>
      </c>
      <c r="N41" s="15">
        <v>-3.9468361437488864E-4</v>
      </c>
      <c r="O41" s="15">
        <v>20.927290356464429</v>
      </c>
      <c r="P41" s="56">
        <f t="shared" si="6"/>
        <v>20.929301129385621</v>
      </c>
      <c r="Q41" s="4">
        <f t="shared" si="7"/>
        <v>12.976166700219085</v>
      </c>
      <c r="R41" s="9">
        <f t="shared" si="19"/>
        <v>12.974920021007947</v>
      </c>
      <c r="S41" s="9">
        <f t="shared" si="13"/>
        <v>6.2956237925814271E-2</v>
      </c>
      <c r="T41" s="9">
        <v>-1.8909789090028599E-2</v>
      </c>
      <c r="U41" s="9">
        <f t="shared" si="8"/>
        <v>2.0156468301167567E-2</v>
      </c>
      <c r="V41" s="54">
        <v>2.3967395943260101E-2</v>
      </c>
      <c r="W41" s="9">
        <f t="shared" si="9"/>
        <v>-6.1709558714675303E-2</v>
      </c>
      <c r="X41" s="9">
        <f t="shared" si="14"/>
        <v>-2.2720716732121133E-2</v>
      </c>
      <c r="Y41" s="34">
        <f t="shared" si="15"/>
        <v>-1.246679211138968E-3</v>
      </c>
      <c r="Z41" s="59">
        <v>35</v>
      </c>
      <c r="AA41" s="9">
        <f t="shared" si="20"/>
        <v>0</v>
      </c>
      <c r="AB41" s="9">
        <f t="shared" si="18"/>
        <v>0.57084950391913847</v>
      </c>
      <c r="AC41" s="35">
        <f t="shared" si="11"/>
        <v>0.57084950391913847</v>
      </c>
      <c r="AD41" s="36">
        <f t="shared" si="16"/>
        <v>6.2172489379008766E-14</v>
      </c>
      <c r="AE41" s="36">
        <f t="shared" si="17"/>
        <v>4.6249664066042584E-3</v>
      </c>
    </row>
    <row r="42" spans="1:31" x14ac:dyDescent="0.2">
      <c r="A42">
        <v>36</v>
      </c>
      <c r="B42" s="46">
        <v>20.93</v>
      </c>
      <c r="C42" s="5">
        <v>0</v>
      </c>
      <c r="D42" s="29">
        <f t="shared" si="1"/>
        <v>0.03</v>
      </c>
      <c r="E42" s="34">
        <f t="shared" si="2"/>
        <v>12.976600000000001</v>
      </c>
      <c r="F42" s="34">
        <f t="shared" si="3"/>
        <v>12.976599999999999</v>
      </c>
      <c r="G42" s="22">
        <f t="shared" si="0"/>
        <v>1.7763568394002505E-15</v>
      </c>
      <c r="H42" s="40">
        <f t="shared" si="12"/>
        <v>0</v>
      </c>
      <c r="I42" s="3">
        <f t="shared" si="4"/>
        <v>0</v>
      </c>
      <c r="J42" s="3">
        <f t="shared" si="5"/>
        <v>1.7763568394002505E-15</v>
      </c>
      <c r="K42" s="1"/>
      <c r="L42" s="2">
        <v>36</v>
      </c>
      <c r="M42" s="15">
        <v>1.6873951944868593E-3</v>
      </c>
      <c r="N42" s="15">
        <v>-1.8839471915321274E-4</v>
      </c>
      <c r="O42" s="15">
        <v>20.928316150322257</v>
      </c>
      <c r="P42" s="56">
        <f t="shared" si="6"/>
        <v>20.931687395194487</v>
      </c>
      <c r="Q42" s="4">
        <f t="shared" si="7"/>
        <v>12.977646185020582</v>
      </c>
      <c r="R42" s="9">
        <f t="shared" si="19"/>
        <v>12.9755560131998</v>
      </c>
      <c r="S42" s="9">
        <f t="shared" si="13"/>
        <v>0.14993728771634807</v>
      </c>
      <c r="T42" s="9">
        <v>-2.3106490656546901E-2</v>
      </c>
      <c r="U42" s="9">
        <f t="shared" si="8"/>
        <v>2.5196662477329317E-2</v>
      </c>
      <c r="V42" s="54">
        <v>1.7332208844568701E-2</v>
      </c>
      <c r="W42" s="9">
        <f t="shared" si="9"/>
        <v>-0.14784711589556565</v>
      </c>
      <c r="X42" s="9">
        <f t="shared" si="14"/>
        <v>-1.5242037023786285E-2</v>
      </c>
      <c r="Y42" s="34">
        <f t="shared" si="15"/>
        <v>-2.090171820782416E-3</v>
      </c>
      <c r="Z42" s="59">
        <v>36</v>
      </c>
      <c r="AA42" s="9">
        <f t="shared" si="20"/>
        <v>0</v>
      </c>
      <c r="AB42" s="9">
        <f t="shared" si="18"/>
        <v>0.42300238802357282</v>
      </c>
      <c r="AC42" s="35">
        <f t="shared" si="11"/>
        <v>0.42300238802357282</v>
      </c>
      <c r="AD42" s="36">
        <f t="shared" si="16"/>
        <v>6.3948846218409017E-14</v>
      </c>
      <c r="AE42" s="36">
        <f t="shared" si="17"/>
        <v>2.5347945858218424E-3</v>
      </c>
    </row>
    <row r="43" spans="1:31" x14ac:dyDescent="0.2">
      <c r="A43">
        <v>37</v>
      </c>
      <c r="B43" s="46">
        <v>20.93</v>
      </c>
      <c r="C43" s="5">
        <v>0</v>
      </c>
      <c r="D43" s="29">
        <f t="shared" si="1"/>
        <v>0.03</v>
      </c>
      <c r="E43" s="34">
        <f t="shared" si="2"/>
        <v>12.976600000000001</v>
      </c>
      <c r="F43" s="34">
        <f t="shared" si="3"/>
        <v>12.976599999999999</v>
      </c>
      <c r="G43" s="22">
        <f t="shared" si="0"/>
        <v>1.7763568394002505E-15</v>
      </c>
      <c r="H43" s="40">
        <f t="shared" si="12"/>
        <v>0</v>
      </c>
      <c r="I43" s="3">
        <f t="shared" si="4"/>
        <v>0</v>
      </c>
      <c r="J43" s="3">
        <f t="shared" si="5"/>
        <v>1.7763568394002505E-15</v>
      </c>
      <c r="K43" s="1"/>
      <c r="L43" s="2">
        <v>37</v>
      </c>
      <c r="M43" s="15">
        <v>-2.8038577417432561E-3</v>
      </c>
      <c r="N43" s="15">
        <v>8.8818782660759999E-4</v>
      </c>
      <c r="O43" s="15">
        <v>20.92909400481901</v>
      </c>
      <c r="P43" s="56">
        <f t="shared" si="6"/>
        <v>20.927196142258257</v>
      </c>
      <c r="Q43" s="4">
        <f t="shared" si="7"/>
        <v>12.974861608200118</v>
      </c>
      <c r="R43" s="9">
        <f t="shared" si="19"/>
        <v>12.976038282987787</v>
      </c>
      <c r="S43" s="9">
        <f t="shared" si="13"/>
        <v>0.24390839494230276</v>
      </c>
      <c r="T43" s="9">
        <v>-2.9522807362264598E-2</v>
      </c>
      <c r="U43" s="9">
        <f t="shared" si="8"/>
        <v>2.8346132574596124E-2</v>
      </c>
      <c r="V43" s="54">
        <v>4.1929818603830401E-3</v>
      </c>
      <c r="W43" s="9">
        <f t="shared" si="9"/>
        <v>-0.24508506972997124</v>
      </c>
      <c r="X43" s="9">
        <f t="shared" si="14"/>
        <v>-5.3696566480515148E-3</v>
      </c>
      <c r="Y43" s="34">
        <f t="shared" si="15"/>
        <v>1.1766747876684747E-3</v>
      </c>
      <c r="Z43" s="59">
        <v>37</v>
      </c>
      <c r="AA43" s="9">
        <f t="shared" si="20"/>
        <v>0</v>
      </c>
      <c r="AB43" s="9">
        <f t="shared" si="18"/>
        <v>0.17791731829360158</v>
      </c>
      <c r="AC43" s="35">
        <f t="shared" si="11"/>
        <v>0.17791731829360158</v>
      </c>
      <c r="AD43" s="36">
        <f t="shared" si="16"/>
        <v>6.5725203057809267E-14</v>
      </c>
      <c r="AE43" s="36">
        <f t="shared" si="17"/>
        <v>3.711469373490317E-3</v>
      </c>
    </row>
    <row r="44" spans="1:31" x14ac:dyDescent="0.2">
      <c r="A44">
        <v>38</v>
      </c>
      <c r="B44" s="46">
        <v>20.93</v>
      </c>
      <c r="C44" s="5">
        <v>0</v>
      </c>
      <c r="D44" s="29">
        <f t="shared" si="1"/>
        <v>0.03</v>
      </c>
      <c r="E44" s="34">
        <f t="shared" si="2"/>
        <v>12.976600000000001</v>
      </c>
      <c r="F44" s="34">
        <f t="shared" si="3"/>
        <v>12.976599999999999</v>
      </c>
      <c r="G44" s="22">
        <f t="shared" si="0"/>
        <v>1.7763568394002505E-15</v>
      </c>
      <c r="H44" s="40">
        <f t="shared" si="12"/>
        <v>0</v>
      </c>
      <c r="I44" s="3">
        <f t="shared" si="4"/>
        <v>0</v>
      </c>
      <c r="J44" s="3">
        <f t="shared" si="5"/>
        <v>1.7763568394002505E-15</v>
      </c>
      <c r="K44" s="1"/>
      <c r="L44" s="2">
        <v>38</v>
      </c>
      <c r="M44" s="15">
        <v>3.233518628780273E-3</v>
      </c>
      <c r="N44" s="15">
        <v>2.0826689077434497E-4</v>
      </c>
      <c r="O44" s="15">
        <v>20.931250210167587</v>
      </c>
      <c r="P44" s="56">
        <f t="shared" si="6"/>
        <v>20.933233518628779</v>
      </c>
      <c r="Q44" s="4">
        <f t="shared" si="7"/>
        <v>12.978604781549844</v>
      </c>
      <c r="R44" s="9">
        <f t="shared" si="19"/>
        <v>12.977375130303905</v>
      </c>
      <c r="S44" s="9">
        <f t="shared" si="13"/>
        <v>0.10587152192546938</v>
      </c>
      <c r="T44" s="9">
        <v>-3.86724219316485E-2</v>
      </c>
      <c r="U44" s="9">
        <f t="shared" si="8"/>
        <v>3.9902073177587823E-2</v>
      </c>
      <c r="V44" s="54">
        <v>-1.19810209176978E-2</v>
      </c>
      <c r="W44" s="9">
        <f t="shared" si="9"/>
        <v>-0.10464187067953006</v>
      </c>
      <c r="X44" s="9">
        <f t="shared" si="14"/>
        <v>1.3210672163637123E-2</v>
      </c>
      <c r="Y44" s="34">
        <f t="shared" si="15"/>
        <v>-1.2296512459393227E-3</v>
      </c>
      <c r="Z44" s="59">
        <v>38</v>
      </c>
      <c r="AA44" s="9">
        <f t="shared" si="20"/>
        <v>0</v>
      </c>
      <c r="AB44" s="9">
        <f t="shared" si="18"/>
        <v>7.3275447614071523E-2</v>
      </c>
      <c r="AC44" s="35">
        <f t="shared" si="11"/>
        <v>7.3275447614071523E-2</v>
      </c>
      <c r="AD44" s="36">
        <f t="shared" si="16"/>
        <v>6.7501559897209518E-14</v>
      </c>
      <c r="AE44" s="36">
        <f t="shared" si="17"/>
        <v>2.4818181275509943E-3</v>
      </c>
    </row>
    <row r="45" spans="1:31" x14ac:dyDescent="0.2">
      <c r="A45">
        <v>39</v>
      </c>
      <c r="B45" s="46">
        <v>20.93</v>
      </c>
      <c r="C45" s="5">
        <v>0</v>
      </c>
      <c r="D45" s="29">
        <f t="shared" si="1"/>
        <v>0.03</v>
      </c>
      <c r="E45" s="34">
        <f t="shared" si="2"/>
        <v>12.976600000000001</v>
      </c>
      <c r="F45" s="34">
        <f t="shared" si="3"/>
        <v>12.976599999999999</v>
      </c>
      <c r="G45" s="22">
        <f t="shared" si="0"/>
        <v>1.7763568394002505E-15</v>
      </c>
      <c r="H45" s="40">
        <f t="shared" si="12"/>
        <v>0</v>
      </c>
      <c r="I45" s="3">
        <f t="shared" si="4"/>
        <v>0</v>
      </c>
      <c r="J45" s="3">
        <f t="shared" si="5"/>
        <v>1.7763568394002505E-15</v>
      </c>
      <c r="K45" s="1"/>
      <c r="L45" s="2">
        <v>39</v>
      </c>
      <c r="M45" s="15">
        <v>-8.8433730740995872E-4</v>
      </c>
      <c r="N45" s="15">
        <v>-4.3778210582404069E-3</v>
      </c>
      <c r="O45" s="15">
        <v>20.930367570582579</v>
      </c>
      <c r="P45" s="56">
        <f t="shared" si="6"/>
        <v>20.929115662692588</v>
      </c>
      <c r="Q45" s="4">
        <f t="shared" si="7"/>
        <v>12.976051710869404</v>
      </c>
      <c r="R45" s="9">
        <f t="shared" si="19"/>
        <v>12.976827893761198</v>
      </c>
      <c r="S45" s="9">
        <f t="shared" si="13"/>
        <v>-0.11824908758372402</v>
      </c>
      <c r="T45" s="9">
        <v>-5.0929161180768699E-2</v>
      </c>
      <c r="U45" s="9">
        <f t="shared" si="8"/>
        <v>5.0152978288974435E-2</v>
      </c>
      <c r="V45" s="54">
        <v>-3.1099484980653899E-2</v>
      </c>
      <c r="W45" s="9">
        <f t="shared" si="9"/>
        <v>0.11747290469192975</v>
      </c>
      <c r="X45" s="9">
        <f t="shared" si="14"/>
        <v>3.0323302088859635E-2</v>
      </c>
      <c r="Y45" s="34">
        <f t="shared" si="15"/>
        <v>7.761828917942637E-4</v>
      </c>
      <c r="Z45" s="59">
        <v>39</v>
      </c>
      <c r="AA45" s="9">
        <f t="shared" si="20"/>
        <v>0</v>
      </c>
      <c r="AB45" s="9">
        <f t="shared" si="18"/>
        <v>0.19074835230600129</v>
      </c>
      <c r="AC45" s="35">
        <f t="shared" si="11"/>
        <v>0.19074835230600129</v>
      </c>
      <c r="AD45" s="36">
        <f t="shared" si="16"/>
        <v>6.9277916736609768E-14</v>
      </c>
      <c r="AE45" s="36">
        <f t="shared" si="17"/>
        <v>3.258001019345258E-3</v>
      </c>
    </row>
    <row r="46" spans="1:31" x14ac:dyDescent="0.2">
      <c r="A46">
        <v>40</v>
      </c>
      <c r="B46" s="46">
        <v>20.93</v>
      </c>
      <c r="C46" s="5">
        <v>0</v>
      </c>
      <c r="D46" s="29">
        <f t="shared" si="1"/>
        <v>0.03</v>
      </c>
      <c r="E46" s="34">
        <f t="shared" si="2"/>
        <v>12.976600000000001</v>
      </c>
      <c r="F46" s="34">
        <f t="shared" si="3"/>
        <v>12.976599999999999</v>
      </c>
      <c r="G46" s="22">
        <f t="shared" si="0"/>
        <v>1.7763568394002505E-15</v>
      </c>
      <c r="H46" s="40">
        <f t="shared" si="12"/>
        <v>0</v>
      </c>
      <c r="I46" s="3">
        <f t="shared" si="4"/>
        <v>0</v>
      </c>
      <c r="J46" s="3">
        <f t="shared" si="5"/>
        <v>1.7763568394002505E-15</v>
      </c>
      <c r="K46" s="1"/>
      <c r="L46" s="2">
        <v>40</v>
      </c>
      <c r="M46" s="15">
        <v>-7.7160557875018913E-4</v>
      </c>
      <c r="N46" s="15">
        <v>-2.3622532111081907E-3</v>
      </c>
      <c r="O46" s="15">
        <v>20.929827750314541</v>
      </c>
      <c r="P46" s="56">
        <f t="shared" si="6"/>
        <v>20.929228394421248</v>
      </c>
      <c r="Q46" s="4">
        <f t="shared" si="7"/>
        <v>12.976121604541174</v>
      </c>
      <c r="R46" s="9">
        <f t="shared" si="19"/>
        <v>12.976493205195016</v>
      </c>
      <c r="S46" s="9">
        <f t="shared" si="13"/>
        <v>-1.2142434939587153E-2</v>
      </c>
      <c r="T46" s="9">
        <v>-6.6469864952824698E-2</v>
      </c>
      <c r="U46" s="9">
        <f t="shared" si="8"/>
        <v>6.6098264298982135E-2</v>
      </c>
      <c r="V46" s="54">
        <v>-4.9646691028396001E-2</v>
      </c>
      <c r="W46" s="9">
        <f t="shared" si="9"/>
        <v>1.177083428574459E-2</v>
      </c>
      <c r="X46" s="9">
        <f t="shared" si="14"/>
        <v>4.9275090374553437E-2</v>
      </c>
      <c r="Y46" s="34">
        <f t="shared" si="15"/>
        <v>3.7160065384256313E-4</v>
      </c>
      <c r="Z46" s="59">
        <v>40</v>
      </c>
      <c r="AA46" s="9">
        <f t="shared" si="20"/>
        <v>0</v>
      </c>
      <c r="AB46" s="9">
        <f t="shared" si="18"/>
        <v>0.20251918659174589</v>
      </c>
      <c r="AC46" s="35">
        <f t="shared" si="11"/>
        <v>0.20251918659174589</v>
      </c>
      <c r="AD46" s="36">
        <f t="shared" si="16"/>
        <v>7.1054273576010019E-14</v>
      </c>
      <c r="AE46" s="36">
        <f t="shared" si="17"/>
        <v>3.6296016731878211E-3</v>
      </c>
    </row>
    <row r="47" spans="1:31" x14ac:dyDescent="0.2">
      <c r="A47">
        <v>41</v>
      </c>
      <c r="B47" s="46">
        <v>20.93</v>
      </c>
      <c r="C47" s="5">
        <v>0</v>
      </c>
      <c r="D47" s="29">
        <f t="shared" si="1"/>
        <v>0.03</v>
      </c>
      <c r="E47" s="34">
        <f t="shared" si="2"/>
        <v>12.976600000000001</v>
      </c>
      <c r="F47" s="34">
        <f t="shared" si="3"/>
        <v>12.976599999999999</v>
      </c>
      <c r="G47" s="22">
        <f t="shared" si="0"/>
        <v>1.7763568394002505E-15</v>
      </c>
      <c r="H47" s="40">
        <f t="shared" si="12"/>
        <v>0</v>
      </c>
      <c r="I47" s="3">
        <f t="shared" si="4"/>
        <v>0</v>
      </c>
      <c r="J47" s="3">
        <f t="shared" si="5"/>
        <v>1.7763568394002505E-15</v>
      </c>
      <c r="K47" s="1"/>
      <c r="L47" s="2">
        <v>41</v>
      </c>
      <c r="M47" s="15">
        <v>1.4678673303640856E-3</v>
      </c>
      <c r="N47" s="15">
        <v>-3.691911429957474E-4</v>
      </c>
      <c r="O47" s="15">
        <v>20.930221504963193</v>
      </c>
      <c r="P47" s="56">
        <f t="shared" si="6"/>
        <v>20.931467867330365</v>
      </c>
      <c r="Q47" s="4">
        <f t="shared" si="7"/>
        <v>12.977510077744828</v>
      </c>
      <c r="R47" s="9">
        <f t="shared" si="19"/>
        <v>12.97673733307718</v>
      </c>
      <c r="S47" s="9">
        <f t="shared" si="13"/>
        <v>3.9173498754215434E-2</v>
      </c>
      <c r="T47" s="9">
        <v>-8.5239212546470294E-2</v>
      </c>
      <c r="U47" s="9">
        <f t="shared" si="8"/>
        <v>8.6011957214118279E-2</v>
      </c>
      <c r="V47" s="54">
        <v>-6.8948378116044498E-2</v>
      </c>
      <c r="W47" s="9">
        <f t="shared" si="9"/>
        <v>-3.840075408656745E-2</v>
      </c>
      <c r="X47" s="9">
        <f t="shared" si="14"/>
        <v>6.9721122783692482E-2</v>
      </c>
      <c r="Y47" s="34">
        <f t="shared" si="15"/>
        <v>-7.7274466764798433E-4</v>
      </c>
      <c r="Z47" s="59">
        <v>41</v>
      </c>
      <c r="AA47" s="9">
        <f t="shared" si="20"/>
        <v>0</v>
      </c>
      <c r="AB47" s="9">
        <f t="shared" si="18"/>
        <v>0.16411843250517844</v>
      </c>
      <c r="AC47" s="35">
        <f t="shared" si="11"/>
        <v>0.16411843250517844</v>
      </c>
      <c r="AD47" s="36">
        <f t="shared" si="16"/>
        <v>7.2830630415410269E-14</v>
      </c>
      <c r="AE47" s="36">
        <f t="shared" si="17"/>
        <v>2.8568570055398368E-3</v>
      </c>
    </row>
    <row r="48" spans="1:31" x14ac:dyDescent="0.2">
      <c r="A48">
        <v>42</v>
      </c>
      <c r="B48" s="46">
        <v>20.93</v>
      </c>
      <c r="C48" s="5">
        <v>0</v>
      </c>
      <c r="D48" s="29">
        <f t="shared" si="1"/>
        <v>0.03</v>
      </c>
      <c r="E48" s="34">
        <f t="shared" si="2"/>
        <v>12.976600000000001</v>
      </c>
      <c r="F48" s="34">
        <f t="shared" si="3"/>
        <v>12.976599999999999</v>
      </c>
      <c r="G48" s="22">
        <f t="shared" si="0"/>
        <v>1.7763568394002505E-15</v>
      </c>
      <c r="H48" s="40">
        <f t="shared" si="12"/>
        <v>0</v>
      </c>
      <c r="I48" s="3">
        <f t="shared" si="4"/>
        <v>0</v>
      </c>
      <c r="J48" s="3">
        <f t="shared" si="5"/>
        <v>1.7763568394002505E-15</v>
      </c>
      <c r="K48" s="1"/>
      <c r="L48" s="2">
        <v>42</v>
      </c>
      <c r="M48" s="15">
        <v>-9.4939248463369848E-4</v>
      </c>
      <c r="N48" s="15">
        <v>2.9309126387332559E-3</v>
      </c>
      <c r="O48" s="15">
        <v>20.93029898210516</v>
      </c>
      <c r="P48" s="56">
        <f t="shared" si="6"/>
        <v>20.929050607515364</v>
      </c>
      <c r="Q48" s="4">
        <f t="shared" si="7"/>
        <v>12.976011376659526</v>
      </c>
      <c r="R48" s="9">
        <f t="shared" si="19"/>
        <v>12.976785368905199</v>
      </c>
      <c r="S48" s="9">
        <f t="shared" si="13"/>
        <v>0.14986897228267046</v>
      </c>
      <c r="T48" s="9">
        <v>-0.106941994728685</v>
      </c>
      <c r="U48" s="9">
        <f t="shared" si="8"/>
        <v>0.10616800248301213</v>
      </c>
      <c r="V48" s="54">
        <v>-9.0191936718981194E-2</v>
      </c>
      <c r="W48" s="9">
        <f t="shared" si="9"/>
        <v>-0.15064296452834333</v>
      </c>
      <c r="X48" s="9">
        <f t="shared" si="14"/>
        <v>8.9417944473308322E-2</v>
      </c>
      <c r="Y48" s="34">
        <f t="shared" si="15"/>
        <v>7.7399224567287206E-4</v>
      </c>
      <c r="Z48" s="59">
        <v>42</v>
      </c>
      <c r="AA48" s="9">
        <f t="shared" si="20"/>
        <v>0</v>
      </c>
      <c r="AB48" s="9">
        <f t="shared" si="18"/>
        <v>1.3475467976835104E-2</v>
      </c>
      <c r="AC48" s="35">
        <f t="shared" si="11"/>
        <v>1.3475467976835104E-2</v>
      </c>
      <c r="AD48" s="36">
        <f t="shared" si="16"/>
        <v>7.460698725481052E-14</v>
      </c>
      <c r="AE48" s="36">
        <f t="shared" si="17"/>
        <v>3.6308492512127089E-3</v>
      </c>
    </row>
    <row r="49" spans="1:31" x14ac:dyDescent="0.2">
      <c r="A49">
        <v>43</v>
      </c>
      <c r="B49" s="46">
        <v>20.93</v>
      </c>
      <c r="C49" s="5">
        <v>0</v>
      </c>
      <c r="D49" s="29">
        <f t="shared" si="1"/>
        <v>0.03</v>
      </c>
      <c r="E49" s="34">
        <f t="shared" si="2"/>
        <v>12.976600000000001</v>
      </c>
      <c r="F49" s="34">
        <f t="shared" si="3"/>
        <v>12.976599999999999</v>
      </c>
      <c r="G49" s="22">
        <f t="shared" si="0"/>
        <v>1.7763568394002505E-15</v>
      </c>
      <c r="H49" s="40">
        <f t="shared" si="12"/>
        <v>0</v>
      </c>
      <c r="I49" s="3">
        <f t="shared" si="4"/>
        <v>0</v>
      </c>
      <c r="J49" s="3">
        <f t="shared" si="5"/>
        <v>1.7763568394002505E-15</v>
      </c>
      <c r="K49" s="1"/>
      <c r="L49" s="2">
        <v>43</v>
      </c>
      <c r="M49" s="15">
        <v>-1.0071484615140082E-3</v>
      </c>
      <c r="N49" s="15">
        <v>3.3354241149965167E-3</v>
      </c>
      <c r="O49" s="15">
        <v>20.932024331527401</v>
      </c>
      <c r="P49" s="56">
        <f t="shared" si="6"/>
        <v>20.928992851538485</v>
      </c>
      <c r="Q49" s="4">
        <f t="shared" si="7"/>
        <v>12.975975567953862</v>
      </c>
      <c r="R49" s="9">
        <f t="shared" si="19"/>
        <v>12.97785508554699</v>
      </c>
      <c r="S49" s="9">
        <f t="shared" si="13"/>
        <v>-6.018161836651547E-2</v>
      </c>
      <c r="T49" s="9">
        <v>-0.131063362299153</v>
      </c>
      <c r="U49" s="9">
        <f t="shared" si="8"/>
        <v>0.1291838447060249</v>
      </c>
      <c r="V49" s="54">
        <v>-0.112256913746451</v>
      </c>
      <c r="W49" s="9">
        <f t="shared" si="9"/>
        <v>5.8302100773387371E-2</v>
      </c>
      <c r="X49" s="9">
        <f t="shared" si="14"/>
        <v>0.1103773961533229</v>
      </c>
      <c r="Y49" s="34">
        <f t="shared" si="15"/>
        <v>1.8795175931280994E-3</v>
      </c>
      <c r="Z49" s="59">
        <v>43</v>
      </c>
      <c r="AA49" s="9">
        <f t="shared" si="20"/>
        <v>0</v>
      </c>
      <c r="AB49" s="9">
        <f t="shared" si="18"/>
        <v>7.1777568750222481E-2</v>
      </c>
      <c r="AC49" s="35">
        <f t="shared" si="11"/>
        <v>7.1777568750222481E-2</v>
      </c>
      <c r="AD49" s="36">
        <f t="shared" si="16"/>
        <v>7.638334409421077E-14</v>
      </c>
      <c r="AE49" s="36">
        <f t="shared" si="17"/>
        <v>5.5103668443408083E-3</v>
      </c>
    </row>
    <row r="50" spans="1:31" x14ac:dyDescent="0.2">
      <c r="A50">
        <v>44</v>
      </c>
      <c r="B50" s="46">
        <v>20.93</v>
      </c>
      <c r="C50" s="5">
        <v>0</v>
      </c>
      <c r="D50" s="29">
        <f t="shared" si="1"/>
        <v>0.03</v>
      </c>
      <c r="E50" s="34">
        <f t="shared" si="2"/>
        <v>12.976600000000001</v>
      </c>
      <c r="F50" s="34">
        <f t="shared" si="3"/>
        <v>12.976599999999999</v>
      </c>
      <c r="G50" s="22">
        <f t="shared" si="0"/>
        <v>1.7763568394002505E-15</v>
      </c>
      <c r="H50" s="40">
        <f t="shared" si="12"/>
        <v>0</v>
      </c>
      <c r="I50" s="3">
        <f t="shared" si="4"/>
        <v>0</v>
      </c>
      <c r="J50" s="3">
        <f t="shared" si="5"/>
        <v>1.7763568394002505E-15</v>
      </c>
      <c r="K50" s="1"/>
      <c r="L50" s="2">
        <v>44</v>
      </c>
      <c r="M50" s="15">
        <v>6.8121743390874619E-4</v>
      </c>
      <c r="N50" s="15">
        <v>-1.3167099582431282E-3</v>
      </c>
      <c r="O50" s="15">
        <v>20.929575036256892</v>
      </c>
      <c r="P50" s="56">
        <f t="shared" si="6"/>
        <v>20.930681217433907</v>
      </c>
      <c r="Q50" s="4">
        <f t="shared" si="7"/>
        <v>12.977022354809023</v>
      </c>
      <c r="R50" s="9">
        <f t="shared" si="19"/>
        <v>12.976336522479274</v>
      </c>
      <c r="S50" s="9">
        <f t="shared" si="13"/>
        <v>4.9373828418816858E-2</v>
      </c>
      <c r="T50" s="9">
        <v>-0.15691285241097699</v>
      </c>
      <c r="U50" s="9">
        <f t="shared" si="8"/>
        <v>0.15759868474072594</v>
      </c>
      <c r="V50" s="54">
        <v>-0.13394723385111301</v>
      </c>
      <c r="W50" s="9">
        <f t="shared" si="9"/>
        <v>-4.868799608906791E-2</v>
      </c>
      <c r="X50" s="9">
        <f t="shared" si="14"/>
        <v>0.13463306618086196</v>
      </c>
      <c r="Y50" s="34">
        <f t="shared" si="15"/>
        <v>-6.858323297489477E-4</v>
      </c>
      <c r="Z50" s="59">
        <v>44</v>
      </c>
      <c r="AA50" s="9">
        <f t="shared" si="20"/>
        <v>0</v>
      </c>
      <c r="AB50" s="9">
        <f t="shared" si="18"/>
        <v>2.3089572661154571E-2</v>
      </c>
      <c r="AC50" s="35">
        <f t="shared" si="11"/>
        <v>2.3089572661154571E-2</v>
      </c>
      <c r="AD50" s="36">
        <f t="shared" si="16"/>
        <v>7.815970093361102E-14</v>
      </c>
      <c r="AE50" s="36">
        <f t="shared" si="17"/>
        <v>4.8245345145918606E-3</v>
      </c>
    </row>
    <row r="51" spans="1:31" x14ac:dyDescent="0.2">
      <c r="A51">
        <v>45</v>
      </c>
      <c r="B51" s="46">
        <v>20.93</v>
      </c>
      <c r="C51" s="5">
        <v>0</v>
      </c>
      <c r="D51" s="29">
        <f t="shared" si="1"/>
        <v>0.03</v>
      </c>
      <c r="E51" s="34">
        <f t="shared" si="2"/>
        <v>12.976600000000001</v>
      </c>
      <c r="F51" s="34">
        <f t="shared" si="3"/>
        <v>12.976599999999999</v>
      </c>
      <c r="G51" s="22">
        <f t="shared" si="0"/>
        <v>1.7763568394002505E-15</v>
      </c>
      <c r="H51" s="40">
        <f t="shared" si="12"/>
        <v>-8.3130000000101595E-2</v>
      </c>
      <c r="I51" s="3">
        <f t="shared" si="4"/>
        <v>0</v>
      </c>
      <c r="J51" s="3">
        <f t="shared" si="5"/>
        <v>1.7763568394002505E-15</v>
      </c>
      <c r="K51" s="1"/>
      <c r="L51" s="2">
        <v>45</v>
      </c>
      <c r="M51" s="15">
        <v>-4.0870522301122234E-3</v>
      </c>
      <c r="N51" s="15">
        <v>-4.8272995279206936E-4</v>
      </c>
      <c r="O51" s="15">
        <v>20.932618266670175</v>
      </c>
      <c r="P51" s="56">
        <f t="shared" si="6"/>
        <v>20.925912947769888</v>
      </c>
      <c r="Q51" s="4">
        <f t="shared" si="7"/>
        <v>12.974066027617329</v>
      </c>
      <c r="R51" s="9">
        <f t="shared" si="19"/>
        <v>12.978223325335508</v>
      </c>
      <c r="S51" s="9">
        <f t="shared" si="13"/>
        <v>-0.28555588427935963</v>
      </c>
      <c r="T51" s="9">
        <v>-0.18368458931699999</v>
      </c>
      <c r="U51" s="9">
        <f t="shared" si="8"/>
        <v>0.17952729159882169</v>
      </c>
      <c r="V51" s="54">
        <v>-0.15583758168742101</v>
      </c>
      <c r="W51" s="9">
        <f t="shared" si="9"/>
        <v>0.28139858656118133</v>
      </c>
      <c r="X51" s="9">
        <f t="shared" si="14"/>
        <v>0.15168028396924271</v>
      </c>
      <c r="Y51" s="34">
        <f t="shared" si="15"/>
        <v>4.1572977181782989E-3</v>
      </c>
      <c r="Z51" s="59">
        <v>45</v>
      </c>
      <c r="AA51" s="9">
        <f t="shared" si="20"/>
        <v>0</v>
      </c>
      <c r="AB51" s="9">
        <f t="shared" si="18"/>
        <v>0.30448815922233591</v>
      </c>
      <c r="AC51" s="35">
        <f t="shared" si="11"/>
        <v>0.30448815922233591</v>
      </c>
      <c r="AD51" s="36">
        <f t="shared" si="16"/>
        <v>7.9936057773011271E-14</v>
      </c>
      <c r="AE51" s="36">
        <f t="shared" si="17"/>
        <v>8.9818322327701594E-3</v>
      </c>
    </row>
    <row r="52" spans="1:31" x14ac:dyDescent="0.2">
      <c r="A52">
        <v>46</v>
      </c>
      <c r="B52" s="46">
        <v>20.928999999999998</v>
      </c>
      <c r="C52" s="6">
        <v>0.4</v>
      </c>
      <c r="D52" s="29">
        <f t="shared" si="1"/>
        <v>0.03</v>
      </c>
      <c r="E52" s="34">
        <f t="shared" si="2"/>
        <v>12.976600000000001</v>
      </c>
      <c r="F52" s="34">
        <f t="shared" si="3"/>
        <v>12.975979999999998</v>
      </c>
      <c r="G52" s="22">
        <f t="shared" si="0"/>
        <v>-0.39937999999999685</v>
      </c>
      <c r="H52" s="40">
        <f t="shared" si="12"/>
        <v>-0.33252000000011106</v>
      </c>
      <c r="I52" s="3">
        <f t="shared" si="4"/>
        <v>-0.4</v>
      </c>
      <c r="J52" s="3">
        <f t="shared" si="5"/>
        <v>6.2000000000317357E-4</v>
      </c>
      <c r="K52" s="1"/>
      <c r="L52" s="2">
        <v>46</v>
      </c>
      <c r="M52" s="15">
        <v>8.8492843145018775E-5</v>
      </c>
      <c r="N52" s="15">
        <v>1.2488372577639383E-3</v>
      </c>
      <c r="O52" s="15">
        <v>20.926139984118322</v>
      </c>
      <c r="P52" s="56">
        <f t="shared" si="6"/>
        <v>20.930088492843144</v>
      </c>
      <c r="Q52" s="4">
        <f t="shared" si="7"/>
        <v>12.976654865562748</v>
      </c>
      <c r="R52" s="9">
        <f t="shared" si="19"/>
        <v>12.97420679015336</v>
      </c>
      <c r="S52" s="9">
        <f t="shared" si="13"/>
        <v>-0.96929115702889579</v>
      </c>
      <c r="T52" s="9">
        <v>-0.21052462044360701</v>
      </c>
      <c r="U52" s="9">
        <f t="shared" si="8"/>
        <v>0.2129726958529953</v>
      </c>
      <c r="V52" s="54">
        <v>-0.17679506251330299</v>
      </c>
      <c r="W52" s="9">
        <f t="shared" si="9"/>
        <v>0.97173923243828408</v>
      </c>
      <c r="X52" s="9">
        <f t="shared" si="14"/>
        <v>0.17924313792269128</v>
      </c>
      <c r="Y52" s="34">
        <f t="shared" si="15"/>
        <v>-2.448075409388295E-3</v>
      </c>
      <c r="Z52" s="59">
        <v>46</v>
      </c>
      <c r="AA52" s="9">
        <f t="shared" si="20"/>
        <v>0.4</v>
      </c>
      <c r="AB52" s="9">
        <f t="shared" si="18"/>
        <v>1.2762273916606199</v>
      </c>
      <c r="AC52" s="35">
        <f t="shared" si="11"/>
        <v>0.87622739166061991</v>
      </c>
      <c r="AD52" s="36">
        <f t="shared" si="16"/>
        <v>6.2000000008310963E-4</v>
      </c>
      <c r="AE52" s="36">
        <f t="shared" si="17"/>
        <v>6.5337568233818644E-3</v>
      </c>
    </row>
    <row r="53" spans="1:31" x14ac:dyDescent="0.2">
      <c r="A53">
        <v>47</v>
      </c>
      <c r="B53" s="46">
        <v>20.925999999999998</v>
      </c>
      <c r="C53" s="6">
        <v>0.4</v>
      </c>
      <c r="D53" s="29">
        <f t="shared" si="1"/>
        <v>0.03</v>
      </c>
      <c r="E53" s="34">
        <f t="shared" si="2"/>
        <v>12.976600000000001</v>
      </c>
      <c r="F53" s="34">
        <f t="shared" si="3"/>
        <v>12.974119999999999</v>
      </c>
      <c r="G53" s="22">
        <f t="shared" si="0"/>
        <v>-0.39751999999999799</v>
      </c>
      <c r="H53" s="40">
        <f t="shared" si="12"/>
        <v>-0.41564999999991731</v>
      </c>
      <c r="I53" s="3">
        <f t="shared" si="4"/>
        <v>-0.4</v>
      </c>
      <c r="J53" s="3">
        <f t="shared" si="5"/>
        <v>2.4800000000020361E-3</v>
      </c>
      <c r="K53" s="1"/>
      <c r="L53" s="2">
        <v>47</v>
      </c>
      <c r="M53" s="15">
        <v>-4.0495758775723487E-3</v>
      </c>
      <c r="N53" s="15">
        <v>-3.3141458791285088E-3</v>
      </c>
      <c r="O53" s="15">
        <v>20.920958322522107</v>
      </c>
      <c r="P53" s="56">
        <f t="shared" si="6"/>
        <v>20.925950424122426</v>
      </c>
      <c r="Q53" s="4">
        <f t="shared" si="7"/>
        <v>12.974089262955905</v>
      </c>
      <c r="R53" s="9">
        <f t="shared" si="19"/>
        <v>12.970994159963706</v>
      </c>
      <c r="S53" s="9">
        <f t="shared" si="13"/>
        <v>-0.12218253984735622</v>
      </c>
      <c r="T53" s="9">
        <v>-0.23659691275189501</v>
      </c>
      <c r="U53" s="9">
        <f t="shared" si="8"/>
        <v>0.23969201574409474</v>
      </c>
      <c r="V53" s="54">
        <v>-0.19762403137689499</v>
      </c>
      <c r="W53" s="9">
        <f t="shared" si="9"/>
        <v>0.12527764283955595</v>
      </c>
      <c r="X53" s="9">
        <f t="shared" si="14"/>
        <v>0.20071913436909472</v>
      </c>
      <c r="Y53" s="34">
        <f t="shared" si="15"/>
        <v>-3.0951029921997275E-3</v>
      </c>
      <c r="Z53" s="59">
        <v>47</v>
      </c>
      <c r="AA53" s="9">
        <f t="shared" si="20"/>
        <v>0.8</v>
      </c>
      <c r="AB53" s="9">
        <f t="shared" si="18"/>
        <v>1.4015050345001758</v>
      </c>
      <c r="AC53" s="35">
        <f t="shared" si="11"/>
        <v>0.60150503450017578</v>
      </c>
      <c r="AD53" s="36">
        <f t="shared" si="16"/>
        <v>3.1000000000851458E-3</v>
      </c>
      <c r="AE53" s="36">
        <f t="shared" si="17"/>
        <v>3.4386538311821369E-3</v>
      </c>
    </row>
    <row r="54" spans="1:31" x14ac:dyDescent="0.2">
      <c r="A54">
        <v>48</v>
      </c>
      <c r="B54" s="46">
        <v>20.923999999999999</v>
      </c>
      <c r="C54" s="6">
        <v>0.4</v>
      </c>
      <c r="D54" s="29">
        <f t="shared" si="1"/>
        <v>0.03</v>
      </c>
      <c r="E54" s="34">
        <f t="shared" si="2"/>
        <v>12.976600000000001</v>
      </c>
      <c r="F54" s="34">
        <f t="shared" si="3"/>
        <v>12.972879999999998</v>
      </c>
      <c r="G54" s="22">
        <f t="shared" si="0"/>
        <v>-0.39627999999999697</v>
      </c>
      <c r="H54" s="40">
        <f t="shared" si="12"/>
        <v>-0.33251999999981569</v>
      </c>
      <c r="I54" s="3">
        <f t="shared" si="4"/>
        <v>-0.4</v>
      </c>
      <c r="J54" s="3">
        <f t="shared" si="5"/>
        <v>3.7200000000030542E-3</v>
      </c>
      <c r="K54" s="1"/>
      <c r="L54" s="2">
        <v>48</v>
      </c>
      <c r="M54" s="15">
        <v>7.2609183562654302E-3</v>
      </c>
      <c r="N54" s="15">
        <v>-2.5871910766754971E-3</v>
      </c>
      <c r="O54" s="15">
        <v>20.924670207384924</v>
      </c>
      <c r="P54" s="56">
        <f t="shared" si="6"/>
        <v>20.937260918356266</v>
      </c>
      <c r="Q54" s="4">
        <f t="shared" si="7"/>
        <v>12.981101769380885</v>
      </c>
      <c r="R54" s="9">
        <f t="shared" si="19"/>
        <v>12.973295528578653</v>
      </c>
      <c r="S54" s="9">
        <f t="shared" si="13"/>
        <v>-5.2773611482762453E-2</v>
      </c>
      <c r="T54" s="9">
        <v>-0.26114156267204802</v>
      </c>
      <c r="U54" s="9">
        <f t="shared" si="8"/>
        <v>0.26894780347427993</v>
      </c>
      <c r="V54" s="54">
        <v>-0.22094810239099999</v>
      </c>
      <c r="W54" s="9">
        <f t="shared" si="9"/>
        <v>6.0579852284994365E-2</v>
      </c>
      <c r="X54" s="9">
        <f t="shared" si="14"/>
        <v>0.2287543431932319</v>
      </c>
      <c r="Y54" s="34">
        <f t="shared" si="15"/>
        <v>-7.8062408022319119E-3</v>
      </c>
      <c r="Z54" s="59">
        <v>48</v>
      </c>
      <c r="AA54" s="9">
        <f t="shared" si="20"/>
        <v>1.2000000000000002</v>
      </c>
      <c r="AB54" s="9">
        <f t="shared" si="18"/>
        <v>1.4620848867851701</v>
      </c>
      <c r="AC54" s="35">
        <f t="shared" si="11"/>
        <v>0.26208488678516995</v>
      </c>
      <c r="AD54" s="36">
        <f t="shared" si="16"/>
        <v>6.8200000000882E-3</v>
      </c>
      <c r="AE54" s="36">
        <f t="shared" si="17"/>
        <v>-4.367586971049775E-3</v>
      </c>
    </row>
    <row r="55" spans="1:31" x14ac:dyDescent="0.2">
      <c r="A55">
        <v>49</v>
      </c>
      <c r="B55" s="46">
        <v>20.922000000000001</v>
      </c>
      <c r="C55" s="6">
        <v>0.4</v>
      </c>
      <c r="D55" s="29">
        <f t="shared" si="1"/>
        <v>0.03</v>
      </c>
      <c r="E55" s="34">
        <f t="shared" si="2"/>
        <v>12.976600000000001</v>
      </c>
      <c r="F55" s="34">
        <f t="shared" si="3"/>
        <v>12.971640000000001</v>
      </c>
      <c r="G55" s="22">
        <f t="shared" si="0"/>
        <v>-0.3950399999999995</v>
      </c>
      <c r="H55" s="40">
        <f t="shared" si="12"/>
        <v>-0.41564999999991731</v>
      </c>
      <c r="I55" s="3">
        <f t="shared" si="4"/>
        <v>-0.4</v>
      </c>
      <c r="J55" s="3">
        <f t="shared" si="5"/>
        <v>4.9600000000005195E-3</v>
      </c>
      <c r="K55" s="1"/>
      <c r="L55" s="2">
        <v>49</v>
      </c>
      <c r="M55" s="15">
        <v>-3.870776881430639E-4</v>
      </c>
      <c r="N55" s="15">
        <v>5.1105391617120074E-3</v>
      </c>
      <c r="O55" s="15">
        <v>20.920323490193432</v>
      </c>
      <c r="P55" s="56">
        <f t="shared" si="6"/>
        <v>20.929612922311858</v>
      </c>
      <c r="Q55" s="4">
        <f t="shared" si="7"/>
        <v>12.976360011833352</v>
      </c>
      <c r="R55" s="9">
        <f t="shared" si="19"/>
        <v>12.970600563919929</v>
      </c>
      <c r="S55" s="9">
        <f t="shared" si="13"/>
        <v>-0.25617492189863506</v>
      </c>
      <c r="T55" s="9">
        <v>-0.28352139199168702</v>
      </c>
      <c r="U55" s="9">
        <f t="shared" si="8"/>
        <v>0.28928083990511011</v>
      </c>
      <c r="V55" s="54">
        <v>-0.24412749323407101</v>
      </c>
      <c r="W55" s="9">
        <f t="shared" si="9"/>
        <v>0.26193436981205814</v>
      </c>
      <c r="X55" s="9">
        <f t="shared" si="14"/>
        <v>0.2498869411474941</v>
      </c>
      <c r="Y55" s="34">
        <f t="shared" si="15"/>
        <v>-5.759447913423088E-3</v>
      </c>
      <c r="Z55" s="59">
        <v>49</v>
      </c>
      <c r="AA55" s="9">
        <f t="shared" si="20"/>
        <v>1.6</v>
      </c>
      <c r="AB55" s="9">
        <f t="shared" si="18"/>
        <v>1.7240192565972283</v>
      </c>
      <c r="AC55" s="35">
        <f t="shared" si="11"/>
        <v>0.12401925659722823</v>
      </c>
      <c r="AD55" s="36">
        <f t="shared" si="16"/>
        <v>1.178000000008872E-2</v>
      </c>
      <c r="AE55" s="36">
        <f t="shared" si="17"/>
        <v>-1.0127034884472863E-2</v>
      </c>
    </row>
    <row r="56" spans="1:31" x14ac:dyDescent="0.2">
      <c r="A56">
        <v>50</v>
      </c>
      <c r="B56" s="46">
        <v>20.919</v>
      </c>
      <c r="C56" s="6">
        <v>0.4</v>
      </c>
      <c r="D56" s="29">
        <f t="shared" si="1"/>
        <v>0.03</v>
      </c>
      <c r="E56" s="34">
        <f t="shared" si="2"/>
        <v>12.976600000000001</v>
      </c>
      <c r="F56" s="34">
        <f t="shared" si="3"/>
        <v>12.96978</v>
      </c>
      <c r="G56" s="22">
        <f t="shared" si="0"/>
        <v>-0.39317999999999886</v>
      </c>
      <c r="H56" s="40">
        <f t="shared" si="12"/>
        <v>-0.41564999999991731</v>
      </c>
      <c r="I56" s="3">
        <f t="shared" si="4"/>
        <v>-0.4</v>
      </c>
      <c r="J56" s="3">
        <f t="shared" si="5"/>
        <v>6.8200000000011585E-3</v>
      </c>
      <c r="K56" s="1"/>
      <c r="L56" s="2">
        <v>50</v>
      </c>
      <c r="M56" s="15">
        <v>2.8145113775549834E-3</v>
      </c>
      <c r="N56" s="15">
        <v>-3.0572229077830515E-3</v>
      </c>
      <c r="O56" s="15">
        <v>20.921588589173705</v>
      </c>
      <c r="P56" s="56">
        <f t="shared" si="6"/>
        <v>20.932814511377554</v>
      </c>
      <c r="Q56" s="4">
        <f t="shared" si="7"/>
        <v>12.978344997054084</v>
      </c>
      <c r="R56" s="9">
        <f t="shared" si="19"/>
        <v>12.971384925287698</v>
      </c>
      <c r="S56" s="9">
        <f t="shared" si="13"/>
        <v>-8.9198840166260854E-2</v>
      </c>
      <c r="T56" s="9">
        <v>-0.30325542789686799</v>
      </c>
      <c r="U56" s="9">
        <f t="shared" si="8"/>
        <v>0.31021549966325401</v>
      </c>
      <c r="V56" s="54">
        <v>-0.26764251925059002</v>
      </c>
      <c r="W56" s="9">
        <f t="shared" si="9"/>
        <v>9.6158911932646876E-2</v>
      </c>
      <c r="X56" s="9">
        <f t="shared" si="14"/>
        <v>0.27460259101697604</v>
      </c>
      <c r="Y56" s="34">
        <f t="shared" si="15"/>
        <v>-6.9600717663860223E-3</v>
      </c>
      <c r="Z56" s="59">
        <v>50</v>
      </c>
      <c r="AA56" s="9">
        <f t="shared" si="20"/>
        <v>2</v>
      </c>
      <c r="AB56" s="9">
        <f t="shared" si="18"/>
        <v>1.8201781685298752</v>
      </c>
      <c r="AC56" s="35">
        <f t="shared" si="11"/>
        <v>-0.17982183147012476</v>
      </c>
      <c r="AD56" s="36">
        <f t="shared" si="16"/>
        <v>1.8600000000089878E-2</v>
      </c>
      <c r="AE56" s="36">
        <f t="shared" si="17"/>
        <v>-1.7087106650858885E-2</v>
      </c>
    </row>
    <row r="57" spans="1:31" x14ac:dyDescent="0.2">
      <c r="A57">
        <v>51</v>
      </c>
      <c r="B57" s="46">
        <v>20.917000000000002</v>
      </c>
      <c r="C57" s="6">
        <v>0.4</v>
      </c>
      <c r="D57" s="29">
        <f t="shared" si="1"/>
        <v>0.03</v>
      </c>
      <c r="E57" s="34">
        <f t="shared" si="2"/>
        <v>12.976600000000001</v>
      </c>
      <c r="F57" s="34">
        <f t="shared" si="3"/>
        <v>12.968540000000001</v>
      </c>
      <c r="G57" s="22">
        <f t="shared" si="0"/>
        <v>-0.39193999999999962</v>
      </c>
      <c r="H57" s="40">
        <f t="shared" si="12"/>
        <v>-0.33252000000011106</v>
      </c>
      <c r="I57" s="3">
        <f t="shared" si="4"/>
        <v>-0.4</v>
      </c>
      <c r="J57" s="3">
        <f t="shared" si="5"/>
        <v>8.0600000000004002E-3</v>
      </c>
      <c r="K57" s="1"/>
      <c r="L57" s="2">
        <v>51</v>
      </c>
      <c r="M57" s="15">
        <v>-4.0139062102050958E-3</v>
      </c>
      <c r="N57" s="15">
        <v>-7.8832994008104507E-4</v>
      </c>
      <c r="O57" s="15">
        <v>20.919250485981159</v>
      </c>
      <c r="P57" s="56">
        <f t="shared" si="6"/>
        <v>20.925986093789795</v>
      </c>
      <c r="Q57" s="4">
        <f t="shared" si="7"/>
        <v>12.974111378149672</v>
      </c>
      <c r="R57" s="9">
        <f t="shared" si="19"/>
        <v>12.969935301308318</v>
      </c>
      <c r="S57" s="9">
        <f t="shared" si="13"/>
        <v>-0.55122191621568817</v>
      </c>
      <c r="T57" s="9">
        <v>-0.32003921047419798</v>
      </c>
      <c r="U57" s="9">
        <f t="shared" si="8"/>
        <v>0.32421528731555188</v>
      </c>
      <c r="V57" s="54">
        <v>-0.28974427806442998</v>
      </c>
      <c r="W57" s="9">
        <f t="shared" si="9"/>
        <v>0.55539799305704207</v>
      </c>
      <c r="X57" s="9">
        <f t="shared" si="14"/>
        <v>0.29392035490578389</v>
      </c>
      <c r="Y57" s="34">
        <f t="shared" si="15"/>
        <v>-4.176076841353904E-3</v>
      </c>
      <c r="Z57" s="59">
        <v>51</v>
      </c>
      <c r="AA57" s="9">
        <f t="shared" si="20"/>
        <v>2.4</v>
      </c>
      <c r="AB57" s="9">
        <f t="shared" si="18"/>
        <v>2.3755761615869173</v>
      </c>
      <c r="AC57" s="35">
        <f t="shared" si="11"/>
        <v>-2.4423838413082599E-2</v>
      </c>
      <c r="AD57" s="36">
        <f t="shared" si="16"/>
        <v>2.6660000000090278E-2</v>
      </c>
      <c r="AE57" s="36">
        <f t="shared" si="17"/>
        <v>-2.1263183492212789E-2</v>
      </c>
    </row>
    <row r="58" spans="1:31" x14ac:dyDescent="0.2">
      <c r="A58">
        <v>52</v>
      </c>
      <c r="B58" s="46">
        <v>20.914999999999999</v>
      </c>
      <c r="C58" s="6">
        <v>0.4</v>
      </c>
      <c r="D58" s="29">
        <f t="shared" si="1"/>
        <v>0.03</v>
      </c>
      <c r="E58" s="34">
        <f t="shared" si="2"/>
        <v>12.976600000000001</v>
      </c>
      <c r="F58" s="34">
        <f t="shared" si="3"/>
        <v>12.9673</v>
      </c>
      <c r="G58" s="22">
        <f t="shared" si="0"/>
        <v>-0.3906999999999986</v>
      </c>
      <c r="H58" s="40">
        <f t="shared" si="12"/>
        <v>-0.41565000000021268</v>
      </c>
      <c r="I58" s="3">
        <f t="shared" si="4"/>
        <v>-0.4</v>
      </c>
      <c r="J58" s="3">
        <f t="shared" si="5"/>
        <v>9.3000000000014182E-3</v>
      </c>
      <c r="K58" s="1"/>
      <c r="L58" s="2">
        <v>52</v>
      </c>
      <c r="M58" s="15">
        <v>2.2569833551458886E-3</v>
      </c>
      <c r="N58" s="15">
        <v>-1.5342050505747662E-3</v>
      </c>
      <c r="O58" s="15">
        <v>20.914957746924028</v>
      </c>
      <c r="P58" s="56">
        <f t="shared" si="6"/>
        <v>20.932256983355146</v>
      </c>
      <c r="Q58" s="4">
        <f t="shared" si="7"/>
        <v>12.977999329680191</v>
      </c>
      <c r="R58" s="9">
        <f t="shared" si="19"/>
        <v>12.967273803092898</v>
      </c>
      <c r="S58" s="9">
        <f t="shared" si="13"/>
        <v>-0.69504750142989491</v>
      </c>
      <c r="T58" s="9">
        <v>-0.333752320439548</v>
      </c>
      <c r="U58" s="9">
        <f t="shared" si="8"/>
        <v>0.34447784702684164</v>
      </c>
      <c r="V58" s="54">
        <v>-0.30437302294386598</v>
      </c>
      <c r="W58" s="9">
        <f t="shared" si="9"/>
        <v>0.70577302801718855</v>
      </c>
      <c r="X58" s="9">
        <f t="shared" si="14"/>
        <v>0.31509854953115962</v>
      </c>
      <c r="Y58" s="34">
        <f t="shared" si="15"/>
        <v>-1.0725526587293643E-2</v>
      </c>
      <c r="Z58" s="59">
        <v>52</v>
      </c>
      <c r="AA58" s="9">
        <f t="shared" si="20"/>
        <v>2.8</v>
      </c>
      <c r="AB58" s="9">
        <f t="shared" si="18"/>
        <v>3.0813491896041061</v>
      </c>
      <c r="AC58" s="35">
        <f t="shared" si="11"/>
        <v>0.28134918960410626</v>
      </c>
      <c r="AD58" s="36">
        <f t="shared" si="16"/>
        <v>3.5960000000091696E-2</v>
      </c>
      <c r="AE58" s="36">
        <f t="shared" si="17"/>
        <v>-3.1988710079506433E-2</v>
      </c>
    </row>
    <row r="59" spans="1:31" x14ac:dyDescent="0.2">
      <c r="A59">
        <v>53</v>
      </c>
      <c r="B59" s="46">
        <v>20.911999999999999</v>
      </c>
      <c r="C59" s="6">
        <v>0.4</v>
      </c>
      <c r="D59" s="29">
        <f t="shared" si="1"/>
        <v>0.03</v>
      </c>
      <c r="E59" s="34">
        <f t="shared" si="2"/>
        <v>12.976600000000001</v>
      </c>
      <c r="F59" s="34">
        <f t="shared" si="3"/>
        <v>12.965439999999999</v>
      </c>
      <c r="G59" s="22">
        <f t="shared" si="0"/>
        <v>-0.38883999999999797</v>
      </c>
      <c r="H59" s="40">
        <f t="shared" si="12"/>
        <v>-0.41564999999991731</v>
      </c>
      <c r="I59" s="3">
        <f t="shared" si="4"/>
        <v>-0.4</v>
      </c>
      <c r="J59" s="3">
        <f t="shared" si="5"/>
        <v>1.1160000000002057E-2</v>
      </c>
      <c r="K59" s="1"/>
      <c r="L59" s="2">
        <v>53</v>
      </c>
      <c r="M59" s="15">
        <v>1.8714694473674562E-3</v>
      </c>
      <c r="N59" s="15">
        <v>-2.7110464128610873E-3</v>
      </c>
      <c r="O59" s="15">
        <v>20.910889515195283</v>
      </c>
      <c r="P59" s="56">
        <f t="shared" si="6"/>
        <v>20.931871469447366</v>
      </c>
      <c r="Q59" s="4">
        <f t="shared" si="7"/>
        <v>12.977760311057366</v>
      </c>
      <c r="R59" s="9">
        <f t="shared" si="19"/>
        <v>12.964751499421075</v>
      </c>
      <c r="S59" s="9">
        <f t="shared" si="13"/>
        <v>-0.47879082877863488</v>
      </c>
      <c r="T59" s="9">
        <v>-0.34445331498591197</v>
      </c>
      <c r="U59" s="9">
        <f t="shared" si="8"/>
        <v>0.35746212662220361</v>
      </c>
      <c r="V59" s="54">
        <v>-0.31514764516282001</v>
      </c>
      <c r="W59" s="9">
        <f t="shared" si="9"/>
        <v>0.49179964041492652</v>
      </c>
      <c r="X59" s="9">
        <f t="shared" si="14"/>
        <v>0.32815645679911165</v>
      </c>
      <c r="Y59" s="34">
        <f t="shared" si="15"/>
        <v>-1.300881163629164E-2</v>
      </c>
      <c r="Z59" s="59">
        <v>53</v>
      </c>
      <c r="AA59" s="9">
        <f t="shared" si="20"/>
        <v>3.1999999999999997</v>
      </c>
      <c r="AB59" s="9">
        <f t="shared" si="18"/>
        <v>3.5731488300190328</v>
      </c>
      <c r="AC59" s="35">
        <f t="shared" si="11"/>
        <v>0.3731488300190331</v>
      </c>
      <c r="AD59" s="36">
        <f t="shared" si="16"/>
        <v>4.7120000000093754E-2</v>
      </c>
      <c r="AE59" s="36">
        <f t="shared" si="17"/>
        <v>-4.4997521715798072E-2</v>
      </c>
    </row>
    <row r="60" spans="1:31" x14ac:dyDescent="0.2">
      <c r="A60">
        <v>54</v>
      </c>
      <c r="B60" s="46">
        <v>20.91</v>
      </c>
      <c r="C60" s="6">
        <v>0.4</v>
      </c>
      <c r="D60" s="29">
        <f t="shared" si="1"/>
        <v>0.03</v>
      </c>
      <c r="E60" s="34">
        <f t="shared" si="2"/>
        <v>12.976600000000001</v>
      </c>
      <c r="F60" s="34">
        <f t="shared" si="3"/>
        <v>12.9642</v>
      </c>
      <c r="G60" s="22">
        <f t="shared" si="0"/>
        <v>-0.38759999999999872</v>
      </c>
      <c r="H60" s="40">
        <f t="shared" si="12"/>
        <v>-0.33251999999981569</v>
      </c>
      <c r="I60" s="3">
        <f t="shared" si="4"/>
        <v>-0.4</v>
      </c>
      <c r="J60" s="3">
        <f t="shared" si="5"/>
        <v>1.2400000000001299E-2</v>
      </c>
      <c r="K60" s="1"/>
      <c r="L60" s="2">
        <v>54</v>
      </c>
      <c r="M60" s="15">
        <v>-1.5974096694440964E-3</v>
      </c>
      <c r="N60" s="15">
        <v>3.6162995242973962E-3</v>
      </c>
      <c r="O60" s="15">
        <v>20.909198203693201</v>
      </c>
      <c r="P60" s="56">
        <f t="shared" si="6"/>
        <v>20.928402590330556</v>
      </c>
      <c r="Q60" s="4">
        <f t="shared" si="7"/>
        <v>12.975609606004944</v>
      </c>
      <c r="R60" s="9">
        <f t="shared" si="19"/>
        <v>12.963702886289786</v>
      </c>
      <c r="S60" s="9">
        <f t="shared" si="13"/>
        <v>-0.10960440333626764</v>
      </c>
      <c r="T60" s="9">
        <v>-0.352362003606082</v>
      </c>
      <c r="U60" s="9">
        <f t="shared" si="8"/>
        <v>0.36426872332124033</v>
      </c>
      <c r="V60" s="54">
        <v>-0.32500767248350598</v>
      </c>
      <c r="W60" s="9">
        <f t="shared" si="9"/>
        <v>0.12151112305142597</v>
      </c>
      <c r="X60" s="9">
        <f t="shared" si="14"/>
        <v>0.33691439219866431</v>
      </c>
      <c r="Y60" s="34">
        <f t="shared" si="15"/>
        <v>-1.1906719715158331E-2</v>
      </c>
      <c r="Z60" s="59">
        <v>54</v>
      </c>
      <c r="AA60" s="9">
        <f t="shared" si="20"/>
        <v>3.5999999999999996</v>
      </c>
      <c r="AB60" s="9">
        <f t="shared" si="18"/>
        <v>3.6946599530704587</v>
      </c>
      <c r="AC60" s="35">
        <f t="shared" si="11"/>
        <v>9.4659953070459046E-2</v>
      </c>
      <c r="AD60" s="36">
        <f t="shared" si="16"/>
        <v>5.9520000000095052E-2</v>
      </c>
      <c r="AE60" s="36">
        <f t="shared" si="17"/>
        <v>-5.6904241430956404E-2</v>
      </c>
    </row>
    <row r="61" spans="1:31" x14ac:dyDescent="0.2">
      <c r="A61">
        <v>55</v>
      </c>
      <c r="B61" s="46">
        <v>20.908000000000001</v>
      </c>
      <c r="C61" s="6">
        <v>0.4</v>
      </c>
      <c r="D61" s="29">
        <f t="shared" si="1"/>
        <v>0.03</v>
      </c>
      <c r="E61" s="34">
        <f t="shared" si="2"/>
        <v>12.976600000000001</v>
      </c>
      <c r="F61" s="34">
        <f t="shared" si="3"/>
        <v>12.962960000000001</v>
      </c>
      <c r="G61" s="22">
        <f t="shared" si="0"/>
        <v>-0.38635999999999948</v>
      </c>
      <c r="H61" s="40">
        <f t="shared" si="12"/>
        <v>-0.41564999999991731</v>
      </c>
      <c r="I61" s="3">
        <f t="shared" si="4"/>
        <v>-0.4</v>
      </c>
      <c r="J61" s="3">
        <f t="shared" si="5"/>
        <v>1.3640000000000541E-2</v>
      </c>
      <c r="K61" s="1"/>
      <c r="L61" s="2">
        <v>55</v>
      </c>
      <c r="M61" s="15">
        <v>2.8464722295376498E-3</v>
      </c>
      <c r="N61" s="15">
        <v>-3.749551926530341E-3</v>
      </c>
      <c r="O61" s="15">
        <v>20.909571045288676</v>
      </c>
      <c r="P61" s="56">
        <f t="shared" si="6"/>
        <v>20.932846472229539</v>
      </c>
      <c r="Q61" s="4">
        <f t="shared" si="7"/>
        <v>12.978364812782313</v>
      </c>
      <c r="R61" s="9">
        <f t="shared" si="19"/>
        <v>12.963934048078979</v>
      </c>
      <c r="S61" s="9">
        <f t="shared" si="13"/>
        <v>-0.90455232640948302</v>
      </c>
      <c r="T61" s="9">
        <v>-0.357829264258132</v>
      </c>
      <c r="U61" s="9">
        <f t="shared" si="8"/>
        <v>0.37226002896146637</v>
      </c>
      <c r="V61" s="54">
        <v>-0.33295111353391199</v>
      </c>
      <c r="W61" s="9">
        <f t="shared" si="9"/>
        <v>0.9189830911128174</v>
      </c>
      <c r="X61" s="9">
        <f t="shared" si="14"/>
        <v>0.34738187823724637</v>
      </c>
      <c r="Y61" s="34">
        <f t="shared" si="15"/>
        <v>-1.4430764703334376E-2</v>
      </c>
      <c r="Z61" s="59">
        <v>55</v>
      </c>
      <c r="AA61" s="9">
        <f t="shared" si="20"/>
        <v>3.9999999999999996</v>
      </c>
      <c r="AB61" s="9">
        <f t="shared" si="18"/>
        <v>4.6136430441832763</v>
      </c>
      <c r="AC61" s="35">
        <f t="shared" si="11"/>
        <v>0.61364304418327675</v>
      </c>
      <c r="AD61" s="36">
        <f t="shared" si="16"/>
        <v>7.3160000000095593E-2</v>
      </c>
      <c r="AE61" s="36">
        <f t="shared" si="17"/>
        <v>-7.1335006134290779E-2</v>
      </c>
    </row>
    <row r="62" spans="1:31" x14ac:dyDescent="0.2">
      <c r="A62">
        <v>56</v>
      </c>
      <c r="B62" s="46">
        <v>20.905000000000001</v>
      </c>
      <c r="C62" s="6">
        <v>0.4</v>
      </c>
      <c r="D62" s="29">
        <f t="shared" si="1"/>
        <v>0.03</v>
      </c>
      <c r="E62" s="34">
        <f t="shared" si="2"/>
        <v>12.976600000000001</v>
      </c>
      <c r="F62" s="34">
        <f t="shared" si="3"/>
        <v>12.9611</v>
      </c>
      <c r="G62" s="22">
        <f t="shared" si="0"/>
        <v>-0.38449999999999884</v>
      </c>
      <c r="H62" s="40">
        <f t="shared" si="12"/>
        <v>-0.41565000000021268</v>
      </c>
      <c r="I62" s="3">
        <f t="shared" si="4"/>
        <v>-0.4</v>
      </c>
      <c r="J62" s="3">
        <f t="shared" si="5"/>
        <v>1.550000000000118E-2</v>
      </c>
      <c r="K62" s="1"/>
      <c r="L62" s="2">
        <v>56</v>
      </c>
      <c r="M62" s="15">
        <v>-1.0546902274281408E-3</v>
      </c>
      <c r="N62" s="15">
        <v>-3.4001990350242201E-3</v>
      </c>
      <c r="O62" s="15">
        <v>20.898317025701989</v>
      </c>
      <c r="P62" s="56">
        <f t="shared" si="6"/>
        <v>20.928945309772573</v>
      </c>
      <c r="Q62" s="4">
        <f t="shared" si="7"/>
        <v>12.975946092058996</v>
      </c>
      <c r="R62" s="9">
        <f t="shared" si="19"/>
        <v>12.956956555935232</v>
      </c>
      <c r="S62" s="9">
        <f t="shared" si="13"/>
        <v>-0.35854200753492127</v>
      </c>
      <c r="T62" s="9">
        <v>-0.36129567621025699</v>
      </c>
      <c r="U62" s="9">
        <f t="shared" si="8"/>
        <v>0.38028521233402052</v>
      </c>
      <c r="V62" s="54">
        <v>-0.33829122511565002</v>
      </c>
      <c r="W62" s="9">
        <f t="shared" si="9"/>
        <v>0.3775315436586848</v>
      </c>
      <c r="X62" s="9">
        <f t="shared" si="14"/>
        <v>0.35728076123941355</v>
      </c>
      <c r="Y62" s="34">
        <f t="shared" si="15"/>
        <v>-1.8989536123763529E-2</v>
      </c>
      <c r="Z62" s="59">
        <v>56</v>
      </c>
      <c r="AA62" s="9">
        <f t="shared" si="20"/>
        <v>4.3999999999999995</v>
      </c>
      <c r="AB62" s="9">
        <f t="shared" si="18"/>
        <v>4.9911745878419609</v>
      </c>
      <c r="AC62" s="35">
        <f t="shared" si="11"/>
        <v>0.59117458784196142</v>
      </c>
      <c r="AD62" s="36">
        <f t="shared" si="16"/>
        <v>8.8660000000096773E-2</v>
      </c>
      <c r="AE62" s="36">
        <f t="shared" si="17"/>
        <v>-9.0324542258054308E-2</v>
      </c>
    </row>
    <row r="63" spans="1:31" x14ac:dyDescent="0.2">
      <c r="A63">
        <v>57</v>
      </c>
      <c r="B63" s="46">
        <v>20.902999999999999</v>
      </c>
      <c r="C63" s="6">
        <v>0.4</v>
      </c>
      <c r="D63" s="29">
        <f t="shared" si="1"/>
        <v>0.03</v>
      </c>
      <c r="E63" s="34">
        <f t="shared" si="2"/>
        <v>12.976600000000001</v>
      </c>
      <c r="F63" s="34">
        <f t="shared" si="3"/>
        <v>12.959859999999999</v>
      </c>
      <c r="G63" s="22">
        <f t="shared" si="0"/>
        <v>-0.38325999999999782</v>
      </c>
      <c r="H63" s="40">
        <f t="shared" si="12"/>
        <v>-0.33252000000011106</v>
      </c>
      <c r="I63" s="3">
        <f t="shared" si="4"/>
        <v>-0.4</v>
      </c>
      <c r="J63" s="3">
        <f t="shared" si="5"/>
        <v>1.6740000000002198E-2</v>
      </c>
      <c r="K63" s="1"/>
      <c r="L63" s="2">
        <v>57</v>
      </c>
      <c r="M63" s="15">
        <v>3.7730361124683234E-4</v>
      </c>
      <c r="N63" s="15">
        <v>2.1098602965568519E-3</v>
      </c>
      <c r="O63" s="15">
        <v>20.905258017410233</v>
      </c>
      <c r="P63" s="56">
        <f t="shared" si="6"/>
        <v>20.930377303611248</v>
      </c>
      <c r="Q63" s="4">
        <f t="shared" si="7"/>
        <v>12.976833928238973</v>
      </c>
      <c r="R63" s="9">
        <f t="shared" si="19"/>
        <v>12.961259970794345</v>
      </c>
      <c r="S63" s="9">
        <f t="shared" si="13"/>
        <v>0.28046640507752391</v>
      </c>
      <c r="T63" s="9">
        <v>-0.36324198382307199</v>
      </c>
      <c r="U63" s="9">
        <f t="shared" si="8"/>
        <v>0.3788159412677003</v>
      </c>
      <c r="V63" s="54">
        <v>-0.34242803932368698</v>
      </c>
      <c r="W63" s="9">
        <f t="shared" si="9"/>
        <v>-0.2648924476328956</v>
      </c>
      <c r="X63" s="9">
        <f t="shared" si="14"/>
        <v>0.35800199676831529</v>
      </c>
      <c r="Y63" s="34">
        <f t="shared" si="15"/>
        <v>-1.5573957444628306E-2</v>
      </c>
      <c r="Z63" s="59">
        <v>57</v>
      </c>
      <c r="AA63" s="9">
        <f t="shared" si="20"/>
        <v>4.8</v>
      </c>
      <c r="AB63" s="9">
        <f t="shared" si="18"/>
        <v>4.7262821402090651</v>
      </c>
      <c r="AC63" s="35">
        <f t="shared" si="11"/>
        <v>-7.3717859790934703E-2</v>
      </c>
      <c r="AD63" s="36">
        <f t="shared" si="16"/>
        <v>0.10540000000009897</v>
      </c>
      <c r="AE63" s="36">
        <f t="shared" si="17"/>
        <v>-0.10589849970268261</v>
      </c>
    </row>
    <row r="64" spans="1:31" x14ac:dyDescent="0.2">
      <c r="A64">
        <v>58</v>
      </c>
      <c r="B64" s="46">
        <v>20.901</v>
      </c>
      <c r="C64" s="6">
        <v>0.4</v>
      </c>
      <c r="D64" s="29">
        <f t="shared" si="1"/>
        <v>0.03</v>
      </c>
      <c r="E64" s="34">
        <f t="shared" si="2"/>
        <v>12.976600000000001</v>
      </c>
      <c r="F64" s="34">
        <f t="shared" si="3"/>
        <v>12.95862</v>
      </c>
      <c r="G64" s="22">
        <f t="shared" si="0"/>
        <v>-0.38201999999999858</v>
      </c>
      <c r="H64" s="40">
        <f t="shared" si="12"/>
        <v>-0.41564999999991731</v>
      </c>
      <c r="I64" s="3">
        <f t="shared" si="4"/>
        <v>-0.4</v>
      </c>
      <c r="J64" s="3">
        <f t="shared" si="5"/>
        <v>1.7980000000001439E-2</v>
      </c>
      <c r="K64" s="1"/>
      <c r="L64" s="2">
        <v>58</v>
      </c>
      <c r="M64" s="15">
        <v>-2.406419482834197E-3</v>
      </c>
      <c r="N64" s="15">
        <v>3.2323158416812619E-3</v>
      </c>
      <c r="O64" s="15">
        <v>20.901690854705688</v>
      </c>
      <c r="P64" s="56">
        <f t="shared" si="6"/>
        <v>20.927593580517165</v>
      </c>
      <c r="Q64" s="4">
        <f t="shared" si="7"/>
        <v>12.975108019920642</v>
      </c>
      <c r="R64" s="9">
        <f t="shared" si="19"/>
        <v>12.959048329917525</v>
      </c>
      <c r="S64" s="9">
        <f t="shared" si="13"/>
        <v>-0.52151074848145917</v>
      </c>
      <c r="T64" s="9">
        <v>-0.36413627657252701</v>
      </c>
      <c r="U64" s="9">
        <f t="shared" si="8"/>
        <v>0.38019596657564325</v>
      </c>
      <c r="V64" s="54">
        <v>-0.34419086788551501</v>
      </c>
      <c r="W64" s="9">
        <f t="shared" si="9"/>
        <v>0.53757043848457542</v>
      </c>
      <c r="X64" s="9">
        <f t="shared" si="14"/>
        <v>0.36025055788863125</v>
      </c>
      <c r="Y64" s="34">
        <f t="shared" si="15"/>
        <v>-1.6059690003116245E-2</v>
      </c>
      <c r="Z64" s="59">
        <v>58</v>
      </c>
      <c r="AA64" s="9">
        <f t="shared" si="20"/>
        <v>5.2</v>
      </c>
      <c r="AB64" s="9">
        <f t="shared" si="18"/>
        <v>5.2638525786936405</v>
      </c>
      <c r="AC64" s="35">
        <f t="shared" si="11"/>
        <v>6.3852578693640361E-2</v>
      </c>
      <c r="AD64" s="36">
        <f t="shared" si="16"/>
        <v>0.12338000000010041</v>
      </c>
      <c r="AE64" s="36">
        <f t="shared" si="17"/>
        <v>-0.12195818970579886</v>
      </c>
    </row>
    <row r="65" spans="1:31" x14ac:dyDescent="0.2">
      <c r="A65">
        <v>59</v>
      </c>
      <c r="B65" s="46">
        <v>20.898</v>
      </c>
      <c r="C65" s="6">
        <v>0.4</v>
      </c>
      <c r="D65" s="29">
        <f t="shared" si="1"/>
        <v>0.03</v>
      </c>
      <c r="E65" s="34">
        <f t="shared" si="2"/>
        <v>12.976600000000001</v>
      </c>
      <c r="F65" s="34">
        <f t="shared" si="3"/>
        <v>12.956759999999999</v>
      </c>
      <c r="G65" s="22">
        <f t="shared" si="0"/>
        <v>-0.38015999999999794</v>
      </c>
      <c r="H65" s="40">
        <f t="shared" si="12"/>
        <v>-0.41564999999991731</v>
      </c>
      <c r="I65" s="3">
        <f t="shared" si="4"/>
        <v>-0.4</v>
      </c>
      <c r="J65" s="3">
        <f t="shared" si="5"/>
        <v>1.9840000000002078E-2</v>
      </c>
      <c r="K65" s="1"/>
      <c r="L65" s="2">
        <v>59</v>
      </c>
      <c r="M65" s="15">
        <v>3.1442724869536918E-3</v>
      </c>
      <c r="N65" s="15">
        <v>2.8249490537436317E-3</v>
      </c>
      <c r="O65" s="15">
        <v>20.898984581244211</v>
      </c>
      <c r="P65" s="56">
        <f t="shared" si="6"/>
        <v>20.933144272486953</v>
      </c>
      <c r="Q65" s="4">
        <f t="shared" si="7"/>
        <v>12.97854944894191</v>
      </c>
      <c r="R65" s="9">
        <f t="shared" si="19"/>
        <v>12.95737044037141</v>
      </c>
      <c r="S65" s="9">
        <f t="shared" si="13"/>
        <v>-0.56020907067063819</v>
      </c>
      <c r="T65" s="9">
        <v>-0.36438406680749402</v>
      </c>
      <c r="U65" s="9">
        <f t="shared" si="8"/>
        <v>0.38556307537799483</v>
      </c>
      <c r="V65" s="54">
        <v>-0.34534373874423502</v>
      </c>
      <c r="W65" s="9">
        <f t="shared" si="9"/>
        <v>0.581388079241139</v>
      </c>
      <c r="X65" s="9">
        <f t="shared" si="14"/>
        <v>0.36652274731473583</v>
      </c>
      <c r="Y65" s="34">
        <f t="shared" si="15"/>
        <v>-2.1179008570500812E-2</v>
      </c>
      <c r="Z65" s="59">
        <v>59</v>
      </c>
      <c r="AA65" s="9">
        <f t="shared" si="20"/>
        <v>5.6000000000000005</v>
      </c>
      <c r="AB65" s="9">
        <f t="shared" si="18"/>
        <v>5.8452406579347791</v>
      </c>
      <c r="AC65" s="35">
        <f t="shared" si="11"/>
        <v>0.24524065793477856</v>
      </c>
      <c r="AD65" s="36">
        <f t="shared" si="16"/>
        <v>0.14322000000010249</v>
      </c>
      <c r="AE65" s="36">
        <f t="shared" si="17"/>
        <v>-0.14313719827629967</v>
      </c>
    </row>
    <row r="66" spans="1:31" x14ac:dyDescent="0.2">
      <c r="A66">
        <v>60</v>
      </c>
      <c r="B66" s="46">
        <v>20.896000000000001</v>
      </c>
      <c r="C66" s="6">
        <v>0.4</v>
      </c>
      <c r="D66" s="29">
        <f t="shared" si="1"/>
        <v>0.03</v>
      </c>
      <c r="E66" s="34">
        <f t="shared" si="2"/>
        <v>12.976600000000001</v>
      </c>
      <c r="F66" s="34">
        <f t="shared" si="3"/>
        <v>12.95552</v>
      </c>
      <c r="G66" s="22">
        <f t="shared" si="0"/>
        <v>-0.3789199999999987</v>
      </c>
      <c r="H66" s="40">
        <f t="shared" si="12"/>
        <v>-0.33252000000011106</v>
      </c>
      <c r="I66" s="3">
        <f t="shared" si="4"/>
        <v>-0.4</v>
      </c>
      <c r="J66" s="3">
        <f t="shared" si="5"/>
        <v>2.108000000000132E-2</v>
      </c>
      <c r="K66" s="1"/>
      <c r="L66" s="2">
        <v>60</v>
      </c>
      <c r="M66" s="15">
        <v>-1.406546732759512E-4</v>
      </c>
      <c r="N66" s="15">
        <v>2.261542562139993E-3</v>
      </c>
      <c r="O66" s="15">
        <v>20.894951902815027</v>
      </c>
      <c r="P66" s="56">
        <f t="shared" si="6"/>
        <v>20.929859345326722</v>
      </c>
      <c r="Q66" s="4">
        <f t="shared" si="7"/>
        <v>12.976512794102568</v>
      </c>
      <c r="R66" s="9">
        <f t="shared" si="19"/>
        <v>12.954870179745317</v>
      </c>
      <c r="S66" s="9">
        <f t="shared" si="13"/>
        <v>-0.48663182403585359</v>
      </c>
      <c r="T66" s="9">
        <v>-0.36428756233812098</v>
      </c>
      <c r="U66" s="9">
        <f t="shared" si="8"/>
        <v>0.38593017669537222</v>
      </c>
      <c r="V66" s="54">
        <v>-0.35167100982611899</v>
      </c>
      <c r="W66" s="9">
        <f t="shared" si="9"/>
        <v>0.50827443839310482</v>
      </c>
      <c r="X66" s="9">
        <f t="shared" si="14"/>
        <v>0.37331362418337022</v>
      </c>
      <c r="Y66" s="34">
        <f t="shared" si="15"/>
        <v>-2.1642614357251233E-2</v>
      </c>
      <c r="Z66" s="59">
        <v>60</v>
      </c>
      <c r="AA66" s="9">
        <f t="shared" si="20"/>
        <v>6.0000000000000009</v>
      </c>
      <c r="AB66" s="9">
        <f t="shared" si="18"/>
        <v>6.3535150963278841</v>
      </c>
      <c r="AC66" s="35">
        <f t="shared" si="11"/>
        <v>0.35351509632788325</v>
      </c>
      <c r="AD66" s="36">
        <f t="shared" si="16"/>
        <v>0.16430000000010381</v>
      </c>
      <c r="AE66" s="36">
        <f t="shared" si="17"/>
        <v>-0.1647798126335509</v>
      </c>
    </row>
    <row r="67" spans="1:31" x14ac:dyDescent="0.2">
      <c r="A67">
        <v>61</v>
      </c>
      <c r="B67" s="46">
        <v>20.893999999999998</v>
      </c>
      <c r="C67" s="6">
        <v>0.4</v>
      </c>
      <c r="D67" s="29">
        <f t="shared" si="1"/>
        <v>0.03</v>
      </c>
      <c r="E67" s="34">
        <f t="shared" si="2"/>
        <v>12.976600000000001</v>
      </c>
      <c r="F67" s="34">
        <f t="shared" si="3"/>
        <v>12.954279999999999</v>
      </c>
      <c r="G67" s="22">
        <f t="shared" si="0"/>
        <v>-0.37767999999999768</v>
      </c>
      <c r="H67" s="40">
        <f t="shared" si="12"/>
        <v>-0.33252000000011106</v>
      </c>
      <c r="I67" s="3">
        <f t="shared" si="4"/>
        <v>-0.4</v>
      </c>
      <c r="J67" s="3">
        <f t="shared" si="5"/>
        <v>2.2320000000002338E-2</v>
      </c>
      <c r="K67" s="1"/>
      <c r="L67" s="2">
        <v>61</v>
      </c>
      <c r="M67" s="15">
        <v>3.70522079105092E-3</v>
      </c>
      <c r="N67" s="15">
        <v>-7.6773129069517877E-4</v>
      </c>
      <c r="O67" s="15">
        <v>20.8931307159244</v>
      </c>
      <c r="P67" s="56">
        <f t="shared" si="6"/>
        <v>20.933705220791051</v>
      </c>
      <c r="Q67" s="4">
        <f t="shared" si="7"/>
        <v>12.978897236890452</v>
      </c>
      <c r="R67" s="9">
        <f t="shared" si="19"/>
        <v>12.953741043873128</v>
      </c>
      <c r="S67" s="9">
        <f t="shared" si="13"/>
        <v>3.662953805052549E-2</v>
      </c>
      <c r="T67" s="9">
        <v>-0.36401911320757502</v>
      </c>
      <c r="U67" s="9">
        <f t="shared" si="8"/>
        <v>0.38917530622489888</v>
      </c>
      <c r="V67" s="54">
        <v>-0.359593081167144</v>
      </c>
      <c r="W67" s="9">
        <f t="shared" si="9"/>
        <v>-1.1473345033201632E-2</v>
      </c>
      <c r="X67" s="9">
        <f t="shared" si="14"/>
        <v>0.38474927418446786</v>
      </c>
      <c r="Y67" s="34">
        <f t="shared" si="15"/>
        <v>-2.5156193017323858E-2</v>
      </c>
      <c r="Z67" s="59">
        <v>61</v>
      </c>
      <c r="AA67" s="9">
        <f t="shared" si="20"/>
        <v>6.4000000000000012</v>
      </c>
      <c r="AB67" s="9">
        <f t="shared" si="18"/>
        <v>6.3420417512946825</v>
      </c>
      <c r="AC67" s="35">
        <f t="shared" si="11"/>
        <v>-5.7958248705318738E-2</v>
      </c>
      <c r="AD67" s="36">
        <f t="shared" si="16"/>
        <v>0.18662000000010615</v>
      </c>
      <c r="AE67" s="36">
        <f t="shared" si="17"/>
        <v>-0.18993600565087476</v>
      </c>
    </row>
    <row r="68" spans="1:31" x14ac:dyDescent="0.2">
      <c r="A68">
        <v>62</v>
      </c>
      <c r="B68" s="46">
        <v>20.891999999999999</v>
      </c>
      <c r="C68" s="6">
        <v>0.4</v>
      </c>
      <c r="D68" s="29">
        <f t="shared" si="1"/>
        <v>0.03</v>
      </c>
      <c r="E68" s="34">
        <f t="shared" si="2"/>
        <v>12.976600000000001</v>
      </c>
      <c r="F68" s="34">
        <f t="shared" si="3"/>
        <v>12.95304</v>
      </c>
      <c r="G68" s="22">
        <f t="shared" si="0"/>
        <v>-0.37643999999999844</v>
      </c>
      <c r="H68" s="40">
        <f t="shared" si="12"/>
        <v>-0.41564999999991731</v>
      </c>
      <c r="I68" s="3">
        <f t="shared" si="4"/>
        <v>-0.4</v>
      </c>
      <c r="J68" s="3">
        <f t="shared" si="5"/>
        <v>2.356000000000158E-2</v>
      </c>
      <c r="K68" s="1"/>
      <c r="L68" s="2">
        <v>62</v>
      </c>
      <c r="M68" s="15">
        <v>-1.5468784718852449E-3</v>
      </c>
      <c r="N68" s="15">
        <v>1.7034927946712698E-3</v>
      </c>
      <c r="O68" s="15">
        <v>20.89539253240784</v>
      </c>
      <c r="P68" s="56">
        <f t="shared" si="6"/>
        <v>20.928453121528115</v>
      </c>
      <c r="Q68" s="4">
        <f t="shared" si="7"/>
        <v>12.975640935347432</v>
      </c>
      <c r="R68" s="9">
        <f t="shared" si="19"/>
        <v>12.955143370092861</v>
      </c>
      <c r="S68" s="9">
        <f t="shared" si="13"/>
        <v>-0.3548274172244833</v>
      </c>
      <c r="T68" s="9">
        <v>-0.36361128779732499</v>
      </c>
      <c r="U68" s="9">
        <f t="shared" si="8"/>
        <v>0.3841088530518959</v>
      </c>
      <c r="V68" s="54">
        <v>-0.36563422474512602</v>
      </c>
      <c r="W68" s="9">
        <f t="shared" si="9"/>
        <v>0.37532498247905421</v>
      </c>
      <c r="X68" s="9">
        <f t="shared" si="14"/>
        <v>0.38613178999969694</v>
      </c>
      <c r="Y68" s="34">
        <f t="shared" si="15"/>
        <v>-2.0497565254570915E-2</v>
      </c>
      <c r="Z68" s="59">
        <v>62</v>
      </c>
      <c r="AA68" s="9">
        <f t="shared" si="20"/>
        <v>6.8000000000000016</v>
      </c>
      <c r="AB68" s="9">
        <f t="shared" si="18"/>
        <v>6.7173667337737371</v>
      </c>
      <c r="AC68" s="35">
        <f t="shared" si="11"/>
        <v>-8.2633266226264546E-2</v>
      </c>
      <c r="AD68" s="36">
        <f t="shared" si="16"/>
        <v>0.21018000000010773</v>
      </c>
      <c r="AE68" s="36">
        <f t="shared" si="17"/>
        <v>-0.21043357090544568</v>
      </c>
    </row>
    <row r="69" spans="1:31" x14ac:dyDescent="0.2">
      <c r="A69">
        <v>63</v>
      </c>
      <c r="B69" s="46">
        <v>20.888999999999999</v>
      </c>
      <c r="C69" s="6">
        <v>0.4</v>
      </c>
      <c r="D69" s="29">
        <f t="shared" si="1"/>
        <v>0.03</v>
      </c>
      <c r="E69" s="34">
        <f t="shared" si="2"/>
        <v>12.976600000000001</v>
      </c>
      <c r="F69" s="34">
        <f t="shared" si="3"/>
        <v>12.951179999999999</v>
      </c>
      <c r="G69" s="22">
        <f t="shared" si="0"/>
        <v>-0.3745799999999978</v>
      </c>
      <c r="H69" s="40">
        <f t="shared" si="12"/>
        <v>-0.41564999999991731</v>
      </c>
      <c r="I69" s="3">
        <f t="shared" si="4"/>
        <v>-0.4</v>
      </c>
      <c r="J69" s="3">
        <f t="shared" si="5"/>
        <v>2.5420000000002219E-2</v>
      </c>
      <c r="K69" s="1"/>
      <c r="L69" s="2">
        <v>63</v>
      </c>
      <c r="M69" s="15">
        <v>6.1867112792210574E-4</v>
      </c>
      <c r="N69" s="15">
        <v>-2.5817695988682005E-3</v>
      </c>
      <c r="O69" s="15">
        <v>20.888862372158918</v>
      </c>
      <c r="P69" s="56">
        <f t="shared" si="6"/>
        <v>20.93061867112792</v>
      </c>
      <c r="Q69" s="4">
        <f t="shared" si="7"/>
        <v>12.976983576099311</v>
      </c>
      <c r="R69" s="9">
        <f t="shared" si="19"/>
        <v>12.951094670738529</v>
      </c>
      <c r="S69" s="9">
        <f t="shared" si="13"/>
        <v>-0.79024537746438128</v>
      </c>
      <c r="T69" s="9">
        <v>-0.36296296410441597</v>
      </c>
      <c r="U69" s="9">
        <f t="shared" si="8"/>
        <v>0.38885186946519801</v>
      </c>
      <c r="V69" s="54">
        <v>-0.37109538327432001</v>
      </c>
      <c r="W69" s="9">
        <f t="shared" si="9"/>
        <v>0.81613428282516332</v>
      </c>
      <c r="X69" s="9">
        <f t="shared" si="14"/>
        <v>0.39698428863510205</v>
      </c>
      <c r="Y69" s="34">
        <f t="shared" si="15"/>
        <v>-2.5888905360782033E-2</v>
      </c>
      <c r="Z69" s="59">
        <v>63</v>
      </c>
      <c r="AA69" s="9">
        <f t="shared" si="20"/>
        <v>7.200000000000002</v>
      </c>
      <c r="AB69" s="9">
        <f t="shared" si="18"/>
        <v>7.5335010165989003</v>
      </c>
      <c r="AC69" s="35">
        <f t="shared" si="11"/>
        <v>0.3335010165988983</v>
      </c>
      <c r="AD69" s="36">
        <f t="shared" si="16"/>
        <v>0.23560000000010994</v>
      </c>
      <c r="AE69" s="36">
        <f t="shared" si="17"/>
        <v>-0.23632247626622771</v>
      </c>
    </row>
    <row r="70" spans="1:31" x14ac:dyDescent="0.2">
      <c r="A70">
        <v>64</v>
      </c>
      <c r="B70" s="46">
        <v>20.887</v>
      </c>
      <c r="C70" s="6">
        <v>0.4</v>
      </c>
      <c r="D70" s="29">
        <f t="shared" si="1"/>
        <v>0.03</v>
      </c>
      <c r="E70" s="34">
        <f t="shared" si="2"/>
        <v>12.976600000000001</v>
      </c>
      <c r="F70" s="34">
        <f t="shared" si="3"/>
        <v>12.94994</v>
      </c>
      <c r="G70" s="22">
        <f t="shared" si="0"/>
        <v>-0.37333999999999856</v>
      </c>
      <c r="H70" s="40">
        <f t="shared" si="12"/>
        <v>-0.33251999999981569</v>
      </c>
      <c r="I70" s="3">
        <f t="shared" si="4"/>
        <v>-0.4</v>
      </c>
      <c r="J70" s="3">
        <f t="shared" si="5"/>
        <v>2.666000000000146E-2</v>
      </c>
      <c r="K70" s="1"/>
      <c r="L70" s="2">
        <v>64</v>
      </c>
      <c r="M70" s="15">
        <v>4.1376361844180868E-3</v>
      </c>
      <c r="N70" s="15">
        <v>1.4251631410288851E-3</v>
      </c>
      <c r="O70" s="15">
        <v>20.885886392897863</v>
      </c>
      <c r="P70" s="56">
        <f t="shared" si="6"/>
        <v>20.934137636184417</v>
      </c>
      <c r="Q70" s="4">
        <f t="shared" si="7"/>
        <v>12.979165334434338</v>
      </c>
      <c r="R70" s="9">
        <f t="shared" si="19"/>
        <v>12.949249563596675</v>
      </c>
      <c r="S70" s="9">
        <f t="shared" si="13"/>
        <v>0.21528863681581908</v>
      </c>
      <c r="T70" s="9">
        <v>-0.36185809764733801</v>
      </c>
      <c r="U70" s="9">
        <f t="shared" si="8"/>
        <v>0.39177386848500095</v>
      </c>
      <c r="V70" s="54">
        <v>-0.37743837679293901</v>
      </c>
      <c r="W70" s="9">
        <f t="shared" si="9"/>
        <v>-0.18537286597815614</v>
      </c>
      <c r="X70" s="9">
        <f t="shared" si="14"/>
        <v>0.40735414763060196</v>
      </c>
      <c r="Y70" s="34">
        <f t="shared" si="15"/>
        <v>-2.9915770837662947E-2</v>
      </c>
      <c r="Z70" s="59">
        <v>64</v>
      </c>
      <c r="AA70" s="9">
        <f t="shared" si="20"/>
        <v>7.6000000000000023</v>
      </c>
      <c r="AB70" s="9">
        <f t="shared" si="18"/>
        <v>7.3481281506207443</v>
      </c>
      <c r="AC70" s="35">
        <f t="shared" si="11"/>
        <v>-0.25187184937925799</v>
      </c>
      <c r="AD70" s="36">
        <f t="shared" si="16"/>
        <v>0.2622600000001114</v>
      </c>
      <c r="AE70" s="36">
        <f t="shared" si="17"/>
        <v>-0.26623824710389066</v>
      </c>
    </row>
    <row r="71" spans="1:31" x14ac:dyDescent="0.2">
      <c r="A71">
        <v>65</v>
      </c>
      <c r="B71" s="46">
        <v>20.885000000000002</v>
      </c>
      <c r="C71" s="6">
        <v>0.4</v>
      </c>
      <c r="D71" s="29">
        <f t="shared" si="1"/>
        <v>0.03</v>
      </c>
      <c r="E71" s="34">
        <f t="shared" si="2"/>
        <v>12.976600000000001</v>
      </c>
      <c r="F71" s="34">
        <f t="shared" si="3"/>
        <v>12.948700000000001</v>
      </c>
      <c r="G71" s="22">
        <f t="shared" ref="G71:G134" si="21">E71-F71-C71</f>
        <v>-0.37209999999999932</v>
      </c>
      <c r="H71" s="40">
        <f t="shared" si="12"/>
        <v>-0.33252000000011106</v>
      </c>
      <c r="I71" s="3">
        <f t="shared" ref="I71:I134" si="22">-E71+F71+G71</f>
        <v>-0.4</v>
      </c>
      <c r="J71" s="3">
        <f t="shared" si="5"/>
        <v>2.7900000000000702E-2</v>
      </c>
      <c r="K71" s="1"/>
      <c r="L71" s="2">
        <v>65</v>
      </c>
      <c r="M71" s="15">
        <v>1.9563131409691538E-3</v>
      </c>
      <c r="N71" s="15">
        <v>-2.6155189122570023E-4</v>
      </c>
      <c r="O71" s="15">
        <v>20.891452154870525</v>
      </c>
      <c r="P71" s="56">
        <f t="shared" si="6"/>
        <v>20.931956313140969</v>
      </c>
      <c r="Q71" s="4">
        <f t="shared" si="7"/>
        <v>12.9778129141474</v>
      </c>
      <c r="R71" s="9">
        <f t="shared" si="19"/>
        <v>12.952700336019724</v>
      </c>
      <c r="S71" s="9">
        <f t="shared" si="13"/>
        <v>-0.19181199258128678</v>
      </c>
      <c r="T71" s="9">
        <v>-0.35999226554295999</v>
      </c>
      <c r="U71" s="9">
        <f t="shared" si="8"/>
        <v>0.38510484367063552</v>
      </c>
      <c r="V71" s="54">
        <v>-0.38227266232658402</v>
      </c>
      <c r="W71" s="9">
        <f t="shared" si="9"/>
        <v>0.21692457070896232</v>
      </c>
      <c r="X71" s="9">
        <f t="shared" si="14"/>
        <v>0.40738524045425956</v>
      </c>
      <c r="Y71" s="34">
        <f t="shared" si="15"/>
        <v>-2.5112578127675533E-2</v>
      </c>
      <c r="Z71" s="59">
        <v>65</v>
      </c>
      <c r="AA71" s="9">
        <f t="shared" si="20"/>
        <v>8.0000000000000018</v>
      </c>
      <c r="AB71" s="9">
        <f t="shared" si="18"/>
        <v>7.5650527213297067</v>
      </c>
      <c r="AC71" s="35">
        <f t="shared" si="11"/>
        <v>-0.43494727867029503</v>
      </c>
      <c r="AD71" s="36">
        <f t="shared" si="16"/>
        <v>0.29016000000011211</v>
      </c>
      <c r="AE71" s="36">
        <f t="shared" si="17"/>
        <v>-0.29135082523156619</v>
      </c>
    </row>
    <row r="72" spans="1:31" x14ac:dyDescent="0.2">
      <c r="A72">
        <v>66</v>
      </c>
      <c r="B72" s="46">
        <v>20.882999999999999</v>
      </c>
      <c r="C72" s="6">
        <v>0.4</v>
      </c>
      <c r="D72" s="29">
        <f t="shared" ref="D72:D135" si="23">C$4</f>
        <v>0.03</v>
      </c>
      <c r="E72" s="34">
        <f t="shared" ref="E72:E135" si="24">C$2*(C$3)</f>
        <v>12.976600000000001</v>
      </c>
      <c r="F72" s="34">
        <f t="shared" ref="F72:F135" si="25">C$2*(B72/100)</f>
        <v>12.94746</v>
      </c>
      <c r="G72" s="22">
        <f t="shared" si="21"/>
        <v>-0.3708599999999983</v>
      </c>
      <c r="H72" s="40">
        <f t="shared" si="12"/>
        <v>-0.41565000000021268</v>
      </c>
      <c r="I72" s="3">
        <f t="shared" si="22"/>
        <v>-0.4</v>
      </c>
      <c r="J72" s="3">
        <f t="shared" ref="J72:J135" si="26">-(F72-E72)</f>
        <v>2.914000000000172E-2</v>
      </c>
      <c r="K72" s="1"/>
      <c r="L72" s="2">
        <v>66</v>
      </c>
      <c r="M72" s="15">
        <v>-1.0889722046361493E-3</v>
      </c>
      <c r="N72" s="15">
        <v>3.005113357304438E-3</v>
      </c>
      <c r="O72" s="15">
        <v>20.883579018994563</v>
      </c>
      <c r="P72" s="56">
        <f t="shared" ref="P72:P135" si="27">C$3*100+M72</f>
        <v>20.928911027795362</v>
      </c>
      <c r="Q72" s="4">
        <f t="shared" ref="Q72:Q135" si="28">(Q$3+M72)/100*Q$2</f>
        <v>12.975924837233123</v>
      </c>
      <c r="R72" s="9">
        <f t="shared" ref="R72:R135" si="29">(O72/100)*Q$2</f>
        <v>12.947818991776629</v>
      </c>
      <c r="S72" s="9">
        <f t="shared" si="13"/>
        <v>-1.1140883710633189</v>
      </c>
      <c r="T72" s="9">
        <v>-0.357002134839633</v>
      </c>
      <c r="U72" s="9">
        <f t="shared" ref="U72:U135" si="30">Q72-R72-T72</f>
        <v>0.38510798029612719</v>
      </c>
      <c r="V72" s="54">
        <v>-0.38752755588076498</v>
      </c>
      <c r="W72" s="9">
        <f t="shared" ref="W72:W135" si="31">Q72-R72-S72</f>
        <v>1.1421942165198131</v>
      </c>
      <c r="X72" s="9">
        <f t="shared" ref="X72:X135" si="32">Q72-R72-V72</f>
        <v>0.41563340133725918</v>
      </c>
      <c r="Y72" s="34">
        <f t="shared" ref="Y72:Y135" si="33">R72-Q72</f>
        <v>-2.8105845456494194E-2</v>
      </c>
      <c r="Z72" s="59">
        <v>66</v>
      </c>
      <c r="AA72" s="9">
        <f t="shared" ref="AA72:AA135" si="34">C72+AA71</f>
        <v>8.4000000000000021</v>
      </c>
      <c r="AB72" s="9">
        <f t="shared" si="18"/>
        <v>8.7072469378495203</v>
      </c>
      <c r="AC72" s="35">
        <f t="shared" ref="AC72:AC135" si="35">AB72-AA72</f>
        <v>0.30724693784951818</v>
      </c>
      <c r="AD72" s="36">
        <f t="shared" ref="AD72:AD135" si="36">AD71+J72</f>
        <v>0.31930000000011383</v>
      </c>
      <c r="AE72" s="36">
        <f t="shared" si="17"/>
        <v>-0.31945667068806038</v>
      </c>
    </row>
    <row r="73" spans="1:31" x14ac:dyDescent="0.2">
      <c r="A73">
        <v>67</v>
      </c>
      <c r="B73" s="46">
        <v>20.88</v>
      </c>
      <c r="C73" s="6">
        <v>0.4</v>
      </c>
      <c r="D73" s="29">
        <f t="shared" si="23"/>
        <v>0.03</v>
      </c>
      <c r="E73" s="34">
        <f t="shared" si="24"/>
        <v>12.976600000000001</v>
      </c>
      <c r="F73" s="34">
        <f t="shared" si="25"/>
        <v>12.945599999999999</v>
      </c>
      <c r="G73" s="22">
        <f t="shared" si="21"/>
        <v>-0.36899999999999766</v>
      </c>
      <c r="H73" s="40">
        <f t="shared" ref="H73:H136" si="37">((B74-B72)/2/100)*C$1</f>
        <v>-0.41564999999991731</v>
      </c>
      <c r="I73" s="3">
        <f t="shared" si="22"/>
        <v>-0.4</v>
      </c>
      <c r="J73" s="3">
        <f t="shared" si="26"/>
        <v>3.1000000000002359E-2</v>
      </c>
      <c r="K73" s="1"/>
      <c r="L73" s="2">
        <v>67</v>
      </c>
      <c r="M73" s="15">
        <v>-8.4667449700887498E-4</v>
      </c>
      <c r="N73" s="15">
        <v>2.9015637180267919E-3</v>
      </c>
      <c r="O73" s="15">
        <v>20.878050394121537</v>
      </c>
      <c r="P73" s="56">
        <f t="shared" si="27"/>
        <v>20.929153325502991</v>
      </c>
      <c r="Q73" s="4">
        <f t="shared" si="28"/>
        <v>12.976075061811855</v>
      </c>
      <c r="R73" s="9">
        <f t="shared" si="29"/>
        <v>12.944391244355353</v>
      </c>
      <c r="S73" s="9">
        <f t="shared" ref="S73:S136" si="38">((O74-O72)/2/100)*Q$1</f>
        <v>-0.49751559833764036</v>
      </c>
      <c r="T73" s="9">
        <v>-0.35249455279139802</v>
      </c>
      <c r="U73" s="9">
        <f t="shared" si="30"/>
        <v>0.38417837024789975</v>
      </c>
      <c r="V73" s="54">
        <v>-0.39019442461493198</v>
      </c>
      <c r="W73" s="9">
        <f t="shared" si="31"/>
        <v>0.52919941579414209</v>
      </c>
      <c r="X73" s="9">
        <f t="shared" si="32"/>
        <v>0.42187824207143371</v>
      </c>
      <c r="Y73" s="34">
        <f t="shared" si="33"/>
        <v>-3.1683817456501728E-2</v>
      </c>
      <c r="Z73" s="59">
        <v>67</v>
      </c>
      <c r="AA73" s="9">
        <f t="shared" si="34"/>
        <v>8.8000000000000025</v>
      </c>
      <c r="AB73" s="9">
        <f t="shared" ref="AB73:AB136" si="39">W73+AB72</f>
        <v>9.2364463536436627</v>
      </c>
      <c r="AC73" s="35">
        <f t="shared" si="35"/>
        <v>0.43644635364366025</v>
      </c>
      <c r="AD73" s="36">
        <f t="shared" si="36"/>
        <v>0.35030000000011619</v>
      </c>
      <c r="AE73" s="36">
        <f t="shared" ref="AE73:AE136" si="40">AE72+Y73</f>
        <v>-0.35114048814456211</v>
      </c>
    </row>
    <row r="74" spans="1:31" x14ac:dyDescent="0.2">
      <c r="A74">
        <v>68</v>
      </c>
      <c r="B74" s="46">
        <v>20.878</v>
      </c>
      <c r="C74" s="6">
        <v>0.4</v>
      </c>
      <c r="D74" s="29">
        <f t="shared" si="23"/>
        <v>0.03</v>
      </c>
      <c r="E74" s="34">
        <f t="shared" si="24"/>
        <v>12.976600000000001</v>
      </c>
      <c r="F74" s="34">
        <f t="shared" si="25"/>
        <v>12.94436</v>
      </c>
      <c r="G74" s="22">
        <f t="shared" si="21"/>
        <v>-0.36775999999999842</v>
      </c>
      <c r="H74" s="40">
        <f t="shared" si="37"/>
        <v>-0.33251999999981569</v>
      </c>
      <c r="I74" s="3">
        <f t="shared" si="22"/>
        <v>-0.4</v>
      </c>
      <c r="J74" s="3">
        <f t="shared" si="26"/>
        <v>3.2240000000001601E-2</v>
      </c>
      <c r="K74" s="1"/>
      <c r="L74" s="2">
        <v>68</v>
      </c>
      <c r="M74" s="15">
        <v>1.4454159645339926E-3</v>
      </c>
      <c r="N74" s="15">
        <v>8.5946088773277297E-5</v>
      </c>
      <c r="O74" s="15">
        <v>20.877594228926746</v>
      </c>
      <c r="P74" s="56">
        <f t="shared" si="27"/>
        <v>20.931445415964532</v>
      </c>
      <c r="Q74" s="4">
        <f t="shared" si="28"/>
        <v>12.977496157898011</v>
      </c>
      <c r="R74" s="9">
        <f t="shared" si="29"/>
        <v>12.944108421934583</v>
      </c>
      <c r="S74" s="9">
        <f t="shared" si="38"/>
        <v>-0.43479078396013027</v>
      </c>
      <c r="T74" s="9">
        <v>-0.34607433970305301</v>
      </c>
      <c r="U74" s="9">
        <f t="shared" si="30"/>
        <v>0.37946207566648127</v>
      </c>
      <c r="V74" s="54">
        <v>-0.381349977024945</v>
      </c>
      <c r="W74" s="9">
        <f t="shared" si="31"/>
        <v>0.46817851992355852</v>
      </c>
      <c r="X74" s="9">
        <f t="shared" si="32"/>
        <v>0.41473771298837325</v>
      </c>
      <c r="Y74" s="34">
        <f t="shared" si="33"/>
        <v>-3.3387735963428256E-2</v>
      </c>
      <c r="Z74" s="59">
        <v>68</v>
      </c>
      <c r="AA74" s="9">
        <f t="shared" si="34"/>
        <v>9.2000000000000028</v>
      </c>
      <c r="AB74" s="9">
        <f t="shared" si="39"/>
        <v>9.7046248735672211</v>
      </c>
      <c r="AC74" s="35">
        <f t="shared" si="35"/>
        <v>0.5046248735672183</v>
      </c>
      <c r="AD74" s="36">
        <f t="shared" si="36"/>
        <v>0.38254000000011779</v>
      </c>
      <c r="AE74" s="36">
        <f t="shared" si="40"/>
        <v>-0.38452822410799037</v>
      </c>
    </row>
    <row r="75" spans="1:31" x14ac:dyDescent="0.2">
      <c r="A75">
        <v>69</v>
      </c>
      <c r="B75" s="46">
        <v>20.876000000000001</v>
      </c>
      <c r="C75" s="6">
        <v>0.4</v>
      </c>
      <c r="D75" s="29">
        <f t="shared" si="23"/>
        <v>0.03</v>
      </c>
      <c r="E75" s="34">
        <f t="shared" si="24"/>
        <v>12.976600000000001</v>
      </c>
      <c r="F75" s="34">
        <f t="shared" si="25"/>
        <v>12.94312</v>
      </c>
      <c r="G75" s="22">
        <f t="shared" si="21"/>
        <v>-0.36651999999999918</v>
      </c>
      <c r="H75" s="40">
        <f t="shared" si="37"/>
        <v>-0.33252000000011106</v>
      </c>
      <c r="I75" s="3">
        <f t="shared" si="22"/>
        <v>-0.4</v>
      </c>
      <c r="J75" s="3">
        <f t="shared" si="26"/>
        <v>3.3480000000000842E-2</v>
      </c>
      <c r="K75" s="1"/>
      <c r="L75" s="2">
        <v>69</v>
      </c>
      <c r="M75" s="15">
        <v>1.4630553716982479E-3</v>
      </c>
      <c r="N75" s="15">
        <v>-2.6058958766950364E-4</v>
      </c>
      <c r="O75" s="15">
        <v>20.872820142901038</v>
      </c>
      <c r="P75" s="56">
        <f t="shared" si="27"/>
        <v>20.931463055371697</v>
      </c>
      <c r="Q75" s="4">
        <f t="shared" si="28"/>
        <v>12.977507094330452</v>
      </c>
      <c r="R75" s="9">
        <f t="shared" si="29"/>
        <v>12.941148488598644</v>
      </c>
      <c r="S75" s="9">
        <f t="shared" si="38"/>
        <v>5.716770407010437E-3</v>
      </c>
      <c r="T75" s="9">
        <v>-0.33737206190553798</v>
      </c>
      <c r="U75" s="9">
        <f t="shared" si="30"/>
        <v>0.37373066763734569</v>
      </c>
      <c r="V75" s="54">
        <v>-0.36687552617927</v>
      </c>
      <c r="W75" s="9">
        <f t="shared" si="31"/>
        <v>3.0641835324797279E-2</v>
      </c>
      <c r="X75" s="9">
        <f t="shared" si="32"/>
        <v>0.40323413191107771</v>
      </c>
      <c r="Y75" s="34">
        <f t="shared" si="33"/>
        <v>-3.6358605731807714E-2</v>
      </c>
      <c r="Z75" s="59">
        <v>69</v>
      </c>
      <c r="AA75" s="9">
        <f t="shared" si="34"/>
        <v>9.6000000000000032</v>
      </c>
      <c r="AB75" s="9">
        <f t="shared" si="39"/>
        <v>9.7352667088920182</v>
      </c>
      <c r="AC75" s="35">
        <f t="shared" si="35"/>
        <v>0.13526670889201498</v>
      </c>
      <c r="AD75" s="36">
        <f t="shared" si="36"/>
        <v>0.41602000000011863</v>
      </c>
      <c r="AE75" s="36">
        <f t="shared" si="40"/>
        <v>-0.42088682983979808</v>
      </c>
    </row>
    <row r="76" spans="1:31" x14ac:dyDescent="0.2">
      <c r="A76">
        <v>70</v>
      </c>
      <c r="B76" s="46">
        <v>20.873999999999999</v>
      </c>
      <c r="C76" s="6">
        <v>0.4</v>
      </c>
      <c r="D76" s="29">
        <f t="shared" si="23"/>
        <v>0.03</v>
      </c>
      <c r="E76" s="34">
        <f t="shared" si="24"/>
        <v>12.976600000000001</v>
      </c>
      <c r="F76" s="34">
        <f t="shared" si="25"/>
        <v>12.941879999999999</v>
      </c>
      <c r="G76" s="22">
        <f t="shared" si="21"/>
        <v>-0.36527999999999816</v>
      </c>
      <c r="H76" s="40">
        <f t="shared" si="37"/>
        <v>-0.41565000000021268</v>
      </c>
      <c r="I76" s="3">
        <f t="shared" si="22"/>
        <v>-0.4</v>
      </c>
      <c r="J76" s="3">
        <f t="shared" si="26"/>
        <v>3.472000000000186E-2</v>
      </c>
      <c r="K76" s="1"/>
      <c r="L76" s="2">
        <v>70</v>
      </c>
      <c r="M76" s="15">
        <v>1.8666120905252762E-3</v>
      </c>
      <c r="N76" s="15">
        <v>-1.7267786807986189E-4</v>
      </c>
      <c r="O76" s="15">
        <v>20.877662997968091</v>
      </c>
      <c r="P76" s="56">
        <f t="shared" si="27"/>
        <v>20.931866612090523</v>
      </c>
      <c r="Q76" s="4">
        <f t="shared" si="28"/>
        <v>12.977757299496124</v>
      </c>
      <c r="R76" s="9">
        <f t="shared" si="29"/>
        <v>12.944151058740216</v>
      </c>
      <c r="S76" s="9">
        <f t="shared" si="38"/>
        <v>-7.6653263393105076E-2</v>
      </c>
      <c r="T76" s="9">
        <v>-0.32607406383591198</v>
      </c>
      <c r="U76" s="9">
        <f t="shared" si="30"/>
        <v>0.35968030459182032</v>
      </c>
      <c r="V76" s="54">
        <v>-0.34944222718698698</v>
      </c>
      <c r="W76" s="9">
        <f t="shared" si="31"/>
        <v>0.11025950414901342</v>
      </c>
      <c r="X76" s="9">
        <f t="shared" si="32"/>
        <v>0.38304846794289532</v>
      </c>
      <c r="Y76" s="34">
        <f t="shared" si="33"/>
        <v>-3.3606240755908345E-2</v>
      </c>
      <c r="Z76" s="59">
        <v>70</v>
      </c>
      <c r="AA76" s="9">
        <f t="shared" si="34"/>
        <v>10.000000000000004</v>
      </c>
      <c r="AB76" s="9">
        <f t="shared" si="39"/>
        <v>9.8455262130410315</v>
      </c>
      <c r="AC76" s="35">
        <f t="shared" si="35"/>
        <v>-0.15447378695897207</v>
      </c>
      <c r="AD76" s="36">
        <f t="shared" si="36"/>
        <v>0.45074000000012049</v>
      </c>
      <c r="AE76" s="36">
        <f t="shared" si="40"/>
        <v>-0.45449307059570643</v>
      </c>
    </row>
    <row r="77" spans="1:31" x14ac:dyDescent="0.2">
      <c r="A77">
        <v>71</v>
      </c>
      <c r="B77" s="46">
        <v>20.870999999999999</v>
      </c>
      <c r="C77" s="6">
        <v>0.4</v>
      </c>
      <c r="D77" s="29">
        <f t="shared" si="23"/>
        <v>0.03</v>
      </c>
      <c r="E77" s="34">
        <f t="shared" si="24"/>
        <v>12.976600000000001</v>
      </c>
      <c r="F77" s="34">
        <f t="shared" si="25"/>
        <v>12.940019999999999</v>
      </c>
      <c r="G77" s="22">
        <f t="shared" si="21"/>
        <v>-0.36341999999999752</v>
      </c>
      <c r="H77" s="40">
        <f t="shared" si="37"/>
        <v>-0.41564999999991731</v>
      </c>
      <c r="I77" s="3">
        <f t="shared" si="22"/>
        <v>-0.4</v>
      </c>
      <c r="J77" s="3">
        <f t="shared" si="26"/>
        <v>3.6580000000002499E-2</v>
      </c>
      <c r="K77" s="1"/>
      <c r="L77" s="2">
        <v>71</v>
      </c>
      <c r="M77" s="15">
        <v>-4.2932414424481753E-5</v>
      </c>
      <c r="N77" s="15">
        <v>1.2850302657885059E-3</v>
      </c>
      <c r="O77" s="15">
        <v>20.871898053843019</v>
      </c>
      <c r="P77" s="56">
        <f t="shared" si="27"/>
        <v>20.929957067585576</v>
      </c>
      <c r="Q77" s="4">
        <f t="shared" si="28"/>
        <v>12.976573381903057</v>
      </c>
      <c r="R77" s="9">
        <f t="shared" si="29"/>
        <v>12.940576793382672</v>
      </c>
      <c r="S77" s="9">
        <f t="shared" si="38"/>
        <v>-0.34575612233444025</v>
      </c>
      <c r="T77" s="9">
        <v>-0.31195624192701199</v>
      </c>
      <c r="U77" s="9">
        <f t="shared" si="30"/>
        <v>0.34795283044739722</v>
      </c>
      <c r="V77" s="54">
        <v>-0.32930777567255798</v>
      </c>
      <c r="W77" s="9">
        <f t="shared" si="31"/>
        <v>0.38175271085482548</v>
      </c>
      <c r="X77" s="9">
        <f t="shared" si="32"/>
        <v>0.36530436419294321</v>
      </c>
      <c r="Y77" s="34">
        <f t="shared" si="33"/>
        <v>-3.5996588520385231E-2</v>
      </c>
      <c r="Z77" s="59">
        <v>71</v>
      </c>
      <c r="AA77" s="9">
        <f t="shared" si="34"/>
        <v>10.400000000000004</v>
      </c>
      <c r="AB77" s="9">
        <f t="shared" si="39"/>
        <v>10.227278923895858</v>
      </c>
      <c r="AC77" s="35">
        <f t="shared" si="35"/>
        <v>-0.17272107610414622</v>
      </c>
      <c r="AD77" s="36">
        <f t="shared" si="36"/>
        <v>0.48732000000012299</v>
      </c>
      <c r="AE77" s="36">
        <f t="shared" si="40"/>
        <v>-0.49048965911609166</v>
      </c>
    </row>
    <row r="78" spans="1:31" x14ac:dyDescent="0.2">
      <c r="A78">
        <v>72</v>
      </c>
      <c r="B78" s="46">
        <v>20.869</v>
      </c>
      <c r="C78" s="6">
        <v>0.4</v>
      </c>
      <c r="D78" s="29">
        <f t="shared" si="23"/>
        <v>0.03</v>
      </c>
      <c r="E78" s="34">
        <f t="shared" si="24"/>
        <v>12.976600000000001</v>
      </c>
      <c r="F78" s="34">
        <f t="shared" si="25"/>
        <v>12.93878</v>
      </c>
      <c r="G78" s="22">
        <f t="shared" si="21"/>
        <v>-0.36217999999999828</v>
      </c>
      <c r="H78" s="40">
        <f t="shared" si="37"/>
        <v>-0.33251999999981569</v>
      </c>
      <c r="I78" s="3">
        <f t="shared" si="22"/>
        <v>-0.4</v>
      </c>
      <c r="J78" s="3">
        <f t="shared" si="26"/>
        <v>3.7820000000001741E-2</v>
      </c>
      <c r="K78" s="1"/>
      <c r="L78" s="2">
        <v>72</v>
      </c>
      <c r="M78" s="15">
        <v>4.71885907105217E-3</v>
      </c>
      <c r="N78" s="15">
        <v>-1.6125013786339672E-3</v>
      </c>
      <c r="O78" s="15">
        <v>20.873503775998472</v>
      </c>
      <c r="P78" s="56">
        <f t="shared" si="27"/>
        <v>20.934718859071051</v>
      </c>
      <c r="Q78" s="4">
        <f t="shared" si="28"/>
        <v>12.979525692624051</v>
      </c>
      <c r="R78" s="9">
        <f t="shared" si="29"/>
        <v>12.941572341119054</v>
      </c>
      <c r="S78" s="9">
        <f t="shared" si="38"/>
        <v>-0.44094627776925099</v>
      </c>
      <c r="T78" s="9">
        <v>-0.29492053794898998</v>
      </c>
      <c r="U78" s="9">
        <f t="shared" si="30"/>
        <v>0.33287388945398744</v>
      </c>
      <c r="V78" s="54">
        <v>-0.30975748502882999</v>
      </c>
      <c r="W78" s="9">
        <f t="shared" si="31"/>
        <v>0.47889962927424845</v>
      </c>
      <c r="X78" s="9">
        <f t="shared" si="32"/>
        <v>0.34771083653382745</v>
      </c>
      <c r="Y78" s="34">
        <f t="shared" si="33"/>
        <v>-3.7953351504997457E-2</v>
      </c>
      <c r="Z78" s="59">
        <v>72</v>
      </c>
      <c r="AA78" s="9">
        <f t="shared" si="34"/>
        <v>10.800000000000004</v>
      </c>
      <c r="AB78" s="9">
        <f t="shared" si="39"/>
        <v>10.706178553170107</v>
      </c>
      <c r="AC78" s="35">
        <f t="shared" si="35"/>
        <v>-9.3821446829897681E-2</v>
      </c>
      <c r="AD78" s="36">
        <f t="shared" si="36"/>
        <v>0.52514000000012473</v>
      </c>
      <c r="AE78" s="36">
        <f t="shared" si="40"/>
        <v>-0.52844301062108912</v>
      </c>
    </row>
    <row r="79" spans="1:31" x14ac:dyDescent="0.2">
      <c r="A79">
        <v>73</v>
      </c>
      <c r="B79" s="46">
        <v>20.867000000000001</v>
      </c>
      <c r="C79" s="6">
        <v>0.4</v>
      </c>
      <c r="D79" s="29">
        <f t="shared" si="23"/>
        <v>0.03</v>
      </c>
      <c r="E79" s="34">
        <f t="shared" si="24"/>
        <v>12.976600000000001</v>
      </c>
      <c r="F79" s="34">
        <f t="shared" si="25"/>
        <v>12.937540000000002</v>
      </c>
      <c r="G79" s="22">
        <f t="shared" si="21"/>
        <v>-0.36094000000000082</v>
      </c>
      <c r="H79" s="40">
        <f t="shared" si="37"/>
        <v>-0.33252000000011106</v>
      </c>
      <c r="I79" s="3">
        <f t="shared" si="22"/>
        <v>-0.4</v>
      </c>
      <c r="J79" s="3">
        <f t="shared" si="26"/>
        <v>3.9059999999999206E-2</v>
      </c>
      <c r="K79" s="1"/>
      <c r="L79" s="2">
        <v>73</v>
      </c>
      <c r="M79" s="15">
        <v>-1.0046646924334365E-3</v>
      </c>
      <c r="N79" s="15">
        <v>1.0900626076601918E-3</v>
      </c>
      <c r="O79" s="15">
        <v>20.866593756023107</v>
      </c>
      <c r="P79" s="56">
        <f t="shared" si="27"/>
        <v>20.928995335307565</v>
      </c>
      <c r="Q79" s="4">
        <f t="shared" si="28"/>
        <v>12.97597710789069</v>
      </c>
      <c r="R79" s="9">
        <f t="shared" si="29"/>
        <v>12.937288128734327</v>
      </c>
      <c r="S79" s="9">
        <f t="shared" si="38"/>
        <v>-0.71802429978320792</v>
      </c>
      <c r="T79" s="9">
        <v>-0.275029740530428</v>
      </c>
      <c r="U79" s="9">
        <f t="shared" si="30"/>
        <v>0.3137187196867916</v>
      </c>
      <c r="V79" s="54">
        <v>-0.289406839846931</v>
      </c>
      <c r="W79" s="9">
        <f t="shared" si="31"/>
        <v>0.75671327893957152</v>
      </c>
      <c r="X79" s="9">
        <f t="shared" si="32"/>
        <v>0.3280958190032946</v>
      </c>
      <c r="Y79" s="34">
        <f t="shared" si="33"/>
        <v>-3.8688979156363601E-2</v>
      </c>
      <c r="Z79" s="59">
        <v>73</v>
      </c>
      <c r="AA79" s="9">
        <f t="shared" si="34"/>
        <v>11.200000000000005</v>
      </c>
      <c r="AB79" s="9">
        <f t="shared" si="39"/>
        <v>11.462891832109678</v>
      </c>
      <c r="AC79" s="35">
        <f t="shared" si="35"/>
        <v>0.26289183210967337</v>
      </c>
      <c r="AD79" s="36">
        <f t="shared" si="36"/>
        <v>0.56420000000012394</v>
      </c>
      <c r="AE79" s="36">
        <f t="shared" si="40"/>
        <v>-0.56713198977745272</v>
      </c>
    </row>
    <row r="80" spans="1:31" x14ac:dyDescent="0.2">
      <c r="A80">
        <v>74</v>
      </c>
      <c r="B80" s="46">
        <v>20.864999999999998</v>
      </c>
      <c r="C80" s="6">
        <v>0.4</v>
      </c>
      <c r="D80" s="29">
        <f t="shared" si="23"/>
        <v>0.03</v>
      </c>
      <c r="E80" s="34">
        <f t="shared" si="24"/>
        <v>12.976600000000001</v>
      </c>
      <c r="F80" s="34">
        <f t="shared" si="25"/>
        <v>12.936299999999999</v>
      </c>
      <c r="G80" s="22">
        <f t="shared" si="21"/>
        <v>-0.35969999999999802</v>
      </c>
      <c r="H80" s="40">
        <f t="shared" si="37"/>
        <v>-0.33252000000011106</v>
      </c>
      <c r="I80" s="3">
        <f t="shared" si="22"/>
        <v>-0.4</v>
      </c>
      <c r="J80" s="3">
        <f t="shared" si="26"/>
        <v>4.0300000000002001E-2</v>
      </c>
      <c r="K80" s="1"/>
      <c r="L80" s="2">
        <v>74</v>
      </c>
      <c r="M80" s="15">
        <v>-1.8537995037784432E-3</v>
      </c>
      <c r="N80" s="15">
        <v>1.930536262852337E-3</v>
      </c>
      <c r="O80" s="15">
        <v>20.864866409226149</v>
      </c>
      <c r="P80" s="56">
        <f t="shared" si="27"/>
        <v>20.928146200496222</v>
      </c>
      <c r="Q80" s="4">
        <f t="shared" si="28"/>
        <v>12.975450644307658</v>
      </c>
      <c r="R80" s="9">
        <f t="shared" si="29"/>
        <v>12.936217173720213</v>
      </c>
      <c r="S80" s="9">
        <f t="shared" si="38"/>
        <v>-0.16509995759249882</v>
      </c>
      <c r="T80" s="9">
        <v>-0.25253323305085401</v>
      </c>
      <c r="U80" s="9">
        <f t="shared" si="30"/>
        <v>0.29176670363829976</v>
      </c>
      <c r="V80" s="54">
        <v>-0.26736127936165199</v>
      </c>
      <c r="W80" s="9">
        <f t="shared" si="31"/>
        <v>0.20433342817994457</v>
      </c>
      <c r="X80" s="9">
        <f t="shared" si="32"/>
        <v>0.30659474994909774</v>
      </c>
      <c r="Y80" s="34">
        <f t="shared" si="33"/>
        <v>-3.9233470587445751E-2</v>
      </c>
      <c r="Z80" s="59">
        <v>74</v>
      </c>
      <c r="AA80" s="9">
        <f t="shared" si="34"/>
        <v>11.600000000000005</v>
      </c>
      <c r="AB80" s="9">
        <f t="shared" si="39"/>
        <v>11.667225260289623</v>
      </c>
      <c r="AC80" s="35">
        <f t="shared" si="35"/>
        <v>6.722526028961795E-2</v>
      </c>
      <c r="AD80" s="36">
        <f t="shared" si="36"/>
        <v>0.60450000000012594</v>
      </c>
      <c r="AE80" s="36">
        <f t="shared" si="40"/>
        <v>-0.60636546036489847</v>
      </c>
    </row>
    <row r="81" spans="1:31" x14ac:dyDescent="0.2">
      <c r="A81">
        <v>75</v>
      </c>
      <c r="B81" s="46">
        <v>20.863</v>
      </c>
      <c r="C81" s="6">
        <v>0.4</v>
      </c>
      <c r="D81" s="29">
        <f t="shared" si="23"/>
        <v>0.03</v>
      </c>
      <c r="E81" s="34">
        <f t="shared" si="24"/>
        <v>12.976600000000001</v>
      </c>
      <c r="F81" s="34">
        <f t="shared" si="25"/>
        <v>12.935059999999998</v>
      </c>
      <c r="G81" s="22">
        <f t="shared" si="21"/>
        <v>-0.358459999999997</v>
      </c>
      <c r="H81" s="40">
        <f t="shared" si="37"/>
        <v>-0.33251999999981569</v>
      </c>
      <c r="I81" s="3">
        <f t="shared" si="22"/>
        <v>-0.4</v>
      </c>
      <c r="J81" s="3">
        <f t="shared" si="26"/>
        <v>4.1540000000003019E-2</v>
      </c>
      <c r="K81" s="1"/>
      <c r="L81" s="2">
        <v>75</v>
      </c>
      <c r="M81" s="15">
        <v>1.2622092664598267E-3</v>
      </c>
      <c r="N81" s="15">
        <v>1.4232735169929121E-3</v>
      </c>
      <c r="O81" s="15">
        <v>20.864607710581119</v>
      </c>
      <c r="P81" s="56">
        <f t="shared" si="27"/>
        <v>20.93126220926646</v>
      </c>
      <c r="Q81" s="4">
        <f t="shared" si="28"/>
        <v>12.977382569745206</v>
      </c>
      <c r="R81" s="9">
        <f t="shared" si="29"/>
        <v>12.936056780560293</v>
      </c>
      <c r="S81" s="9">
        <f t="shared" si="38"/>
        <v>-0.35953187938554759</v>
      </c>
      <c r="T81" s="9">
        <v>-0.22787517523073</v>
      </c>
      <c r="U81" s="9">
        <f t="shared" si="30"/>
        <v>0.26920096441564345</v>
      </c>
      <c r="V81" s="54">
        <v>-0.24440374224776101</v>
      </c>
      <c r="W81" s="9">
        <f t="shared" si="31"/>
        <v>0.40085766857046107</v>
      </c>
      <c r="X81" s="9">
        <f t="shared" si="32"/>
        <v>0.28572953143267449</v>
      </c>
      <c r="Y81" s="34">
        <f t="shared" si="33"/>
        <v>-4.1325789184913475E-2</v>
      </c>
      <c r="Z81" s="59">
        <v>75</v>
      </c>
      <c r="AA81" s="9">
        <f t="shared" si="34"/>
        <v>12.000000000000005</v>
      </c>
      <c r="AB81" s="9">
        <f t="shared" si="39"/>
        <v>12.068082928860084</v>
      </c>
      <c r="AC81" s="35">
        <f t="shared" si="35"/>
        <v>6.8082928860079051E-2</v>
      </c>
      <c r="AD81" s="36">
        <f t="shared" si="36"/>
        <v>0.64604000000012896</v>
      </c>
      <c r="AE81" s="36">
        <f t="shared" si="40"/>
        <v>-0.64769124954981194</v>
      </c>
    </row>
    <row r="82" spans="1:31" x14ac:dyDescent="0.2">
      <c r="A82">
        <v>76</v>
      </c>
      <c r="B82" s="46">
        <v>20.861000000000001</v>
      </c>
      <c r="C82" s="6">
        <v>0.4</v>
      </c>
      <c r="D82" s="29">
        <f t="shared" si="23"/>
        <v>0.03</v>
      </c>
      <c r="E82" s="34">
        <f t="shared" si="24"/>
        <v>12.976600000000001</v>
      </c>
      <c r="F82" s="34">
        <f t="shared" si="25"/>
        <v>12.933820000000001</v>
      </c>
      <c r="G82" s="22">
        <f t="shared" si="21"/>
        <v>-0.35721999999999954</v>
      </c>
      <c r="H82" s="40">
        <f t="shared" si="37"/>
        <v>-0.41564999999991731</v>
      </c>
      <c r="I82" s="3">
        <f t="shared" si="22"/>
        <v>-0.4</v>
      </c>
      <c r="J82" s="3">
        <f t="shared" si="26"/>
        <v>4.2780000000000484E-2</v>
      </c>
      <c r="K82" s="1"/>
      <c r="L82" s="2">
        <v>76</v>
      </c>
      <c r="M82" s="15">
        <v>-3.4685229714507702E-4</v>
      </c>
      <c r="N82" s="15">
        <v>3.3094679908384313E-4</v>
      </c>
      <c r="O82" s="15">
        <v>20.860541473831159</v>
      </c>
      <c r="P82" s="56">
        <f t="shared" si="27"/>
        <v>20.929653147702854</v>
      </c>
      <c r="Q82" s="4">
        <f t="shared" si="28"/>
        <v>12.976384951575769</v>
      </c>
      <c r="R82" s="9">
        <f t="shared" si="29"/>
        <v>12.933535713775319</v>
      </c>
      <c r="S82" s="9">
        <f t="shared" si="38"/>
        <v>-0.63748146809664274</v>
      </c>
      <c r="T82" s="9">
        <v>-0.20167813631565401</v>
      </c>
      <c r="U82" s="9">
        <f t="shared" si="30"/>
        <v>0.24452737411610392</v>
      </c>
      <c r="V82" s="54">
        <v>-0.220773639257548</v>
      </c>
      <c r="W82" s="9">
        <f t="shared" si="31"/>
        <v>0.68033070589709266</v>
      </c>
      <c r="X82" s="9">
        <f t="shared" si="32"/>
        <v>0.26362287705799792</v>
      </c>
      <c r="Y82" s="34">
        <f t="shared" si="33"/>
        <v>-4.2849237800449913E-2</v>
      </c>
      <c r="Z82" s="59">
        <v>76</v>
      </c>
      <c r="AA82" s="9">
        <f t="shared" si="34"/>
        <v>12.400000000000006</v>
      </c>
      <c r="AB82" s="9">
        <f t="shared" si="39"/>
        <v>12.748413634757178</v>
      </c>
      <c r="AC82" s="35">
        <f t="shared" si="35"/>
        <v>0.34841363475717202</v>
      </c>
      <c r="AD82" s="36">
        <f t="shared" si="36"/>
        <v>0.68882000000012944</v>
      </c>
      <c r="AE82" s="36">
        <f t="shared" si="40"/>
        <v>-0.69054048735026186</v>
      </c>
    </row>
    <row r="83" spans="1:31" x14ac:dyDescent="0.2">
      <c r="A83">
        <v>77</v>
      </c>
      <c r="B83" s="46">
        <v>20.858000000000001</v>
      </c>
      <c r="C83" s="6">
        <v>0.4</v>
      </c>
      <c r="D83" s="29">
        <f t="shared" si="23"/>
        <v>0.03</v>
      </c>
      <c r="E83" s="34">
        <f t="shared" si="24"/>
        <v>12.976600000000001</v>
      </c>
      <c r="F83" s="34">
        <f t="shared" si="25"/>
        <v>12.93196</v>
      </c>
      <c r="G83" s="22">
        <f t="shared" si="21"/>
        <v>-0.3553599999999989</v>
      </c>
      <c r="H83" s="40">
        <f t="shared" si="37"/>
        <v>-0.24939000000000944</v>
      </c>
      <c r="I83" s="3">
        <f t="shared" si="22"/>
        <v>-0.4</v>
      </c>
      <c r="J83" s="3">
        <f t="shared" si="26"/>
        <v>4.4640000000001123E-2</v>
      </c>
      <c r="K83" s="1"/>
      <c r="L83" s="2">
        <v>77</v>
      </c>
      <c r="M83" s="15">
        <v>-1.3197367042799629E-3</v>
      </c>
      <c r="N83" s="15">
        <v>3.2490213614562983E-4</v>
      </c>
      <c r="O83" s="15">
        <v>20.856939221851459</v>
      </c>
      <c r="P83" s="56">
        <f t="shared" si="27"/>
        <v>20.928680263295721</v>
      </c>
      <c r="Q83" s="4">
        <f t="shared" si="28"/>
        <v>12.975781763243347</v>
      </c>
      <c r="R83" s="9">
        <f t="shared" si="29"/>
        <v>12.931302317547905</v>
      </c>
      <c r="S83" s="9">
        <f t="shared" si="38"/>
        <v>-0.28455041433066791</v>
      </c>
      <c r="T83" s="9">
        <v>-0.174699429542159</v>
      </c>
      <c r="U83" s="9">
        <f t="shared" si="30"/>
        <v>0.21917887523760127</v>
      </c>
      <c r="V83" s="54">
        <v>-0.19647847950454</v>
      </c>
      <c r="W83" s="9">
        <f t="shared" si="31"/>
        <v>0.32902986002611018</v>
      </c>
      <c r="X83" s="9">
        <f t="shared" si="32"/>
        <v>0.24095792519998227</v>
      </c>
      <c r="Y83" s="34">
        <f t="shared" si="33"/>
        <v>-4.4479445695442266E-2</v>
      </c>
      <c r="Z83" s="59">
        <v>77</v>
      </c>
      <c r="AA83" s="9">
        <f t="shared" si="34"/>
        <v>12.800000000000006</v>
      </c>
      <c r="AB83" s="9">
        <f t="shared" si="39"/>
        <v>13.077443494783289</v>
      </c>
      <c r="AC83" s="35">
        <f t="shared" si="35"/>
        <v>0.27744349478328267</v>
      </c>
      <c r="AD83" s="36">
        <f t="shared" si="36"/>
        <v>0.73346000000013056</v>
      </c>
      <c r="AE83" s="36">
        <f t="shared" si="40"/>
        <v>-0.73501993304570412</v>
      </c>
    </row>
    <row r="84" spans="1:31" x14ac:dyDescent="0.2">
      <c r="A84">
        <v>78</v>
      </c>
      <c r="B84" s="46">
        <v>20.858000000000001</v>
      </c>
      <c r="C84" s="5">
        <v>0</v>
      </c>
      <c r="D84" s="29">
        <f t="shared" si="23"/>
        <v>0.03</v>
      </c>
      <c r="E84" s="34">
        <f t="shared" si="24"/>
        <v>12.976600000000001</v>
      </c>
      <c r="F84" s="34">
        <f t="shared" si="25"/>
        <v>12.93196</v>
      </c>
      <c r="G84" s="22">
        <f t="shared" si="21"/>
        <v>4.4640000000001123E-2</v>
      </c>
      <c r="H84" s="40">
        <f t="shared" si="37"/>
        <v>0</v>
      </c>
      <c r="I84" s="3">
        <f t="shared" si="22"/>
        <v>0</v>
      </c>
      <c r="J84" s="3">
        <f t="shared" si="26"/>
        <v>4.4640000000001123E-2</v>
      </c>
      <c r="K84" s="1"/>
      <c r="L84" s="2">
        <v>78</v>
      </c>
      <c r="M84" s="15">
        <v>-2.5828880780463426E-3</v>
      </c>
      <c r="N84" s="15">
        <v>2.2786094063653225E-3</v>
      </c>
      <c r="O84" s="15">
        <v>20.857118516844142</v>
      </c>
      <c r="P84" s="56">
        <f t="shared" si="27"/>
        <v>20.927417111921955</v>
      </c>
      <c r="Q84" s="4">
        <f t="shared" si="28"/>
        <v>12.97499860939161</v>
      </c>
      <c r="R84" s="9">
        <f t="shared" si="29"/>
        <v>12.931413480443368</v>
      </c>
      <c r="S84" s="9">
        <f t="shared" si="38"/>
        <v>0.33156057890476348</v>
      </c>
      <c r="T84" s="9">
        <v>-0.147763397567831</v>
      </c>
      <c r="U84" s="9">
        <f t="shared" si="30"/>
        <v>0.19134852651607351</v>
      </c>
      <c r="V84" s="54">
        <v>-0.17321188188037001</v>
      </c>
      <c r="W84" s="9">
        <f t="shared" si="31"/>
        <v>-0.28797544995652097</v>
      </c>
      <c r="X84" s="9">
        <f t="shared" si="32"/>
        <v>0.21679701082861252</v>
      </c>
      <c r="Y84" s="34">
        <f t="shared" si="33"/>
        <v>-4.3585128948242513E-2</v>
      </c>
      <c r="Z84" s="59">
        <v>78</v>
      </c>
      <c r="AA84" s="9">
        <f t="shared" si="34"/>
        <v>12.800000000000006</v>
      </c>
      <c r="AB84" s="9">
        <f t="shared" si="39"/>
        <v>12.789468044826767</v>
      </c>
      <c r="AC84" s="35">
        <f t="shared" si="35"/>
        <v>-1.0531955173238572E-2</v>
      </c>
      <c r="AD84" s="36">
        <f t="shared" si="36"/>
        <v>0.77810000000013169</v>
      </c>
      <c r="AE84" s="36">
        <f t="shared" si="40"/>
        <v>-0.77860506199394663</v>
      </c>
    </row>
    <row r="85" spans="1:31" x14ac:dyDescent="0.2">
      <c r="A85">
        <v>79</v>
      </c>
      <c r="B85" s="46">
        <v>20.858000000000001</v>
      </c>
      <c r="C85" s="5">
        <v>0</v>
      </c>
      <c r="D85" s="29">
        <f t="shared" si="23"/>
        <v>0.03</v>
      </c>
      <c r="E85" s="34">
        <f t="shared" si="24"/>
        <v>12.976600000000001</v>
      </c>
      <c r="F85" s="34">
        <f t="shared" si="25"/>
        <v>12.93196</v>
      </c>
      <c r="G85" s="22">
        <f t="shared" si="21"/>
        <v>4.4640000000001123E-2</v>
      </c>
      <c r="H85" s="40">
        <f t="shared" si="37"/>
        <v>0</v>
      </c>
      <c r="I85" s="3">
        <f t="shared" si="22"/>
        <v>0</v>
      </c>
      <c r="J85" s="3">
        <f t="shared" si="26"/>
        <v>4.4640000000001123E-2</v>
      </c>
      <c r="K85" s="1"/>
      <c r="L85" s="2">
        <v>79</v>
      </c>
      <c r="M85" s="15">
        <v>-1.3317959808980435E-3</v>
      </c>
      <c r="N85" s="15">
        <v>5.6451096095998981E-4</v>
      </c>
      <c r="O85" s="15">
        <v>20.860927680637754</v>
      </c>
      <c r="P85" s="56">
        <f t="shared" si="27"/>
        <v>20.9286682040191</v>
      </c>
      <c r="Q85" s="4">
        <f t="shared" si="28"/>
        <v>12.975774286491841</v>
      </c>
      <c r="R85" s="9">
        <f t="shared" si="29"/>
        <v>12.933775161995406</v>
      </c>
      <c r="S85" s="9">
        <f t="shared" si="38"/>
        <v>0.15652720677854703</v>
      </c>
      <c r="T85" s="9">
        <v>-0.121679030912885</v>
      </c>
      <c r="U85" s="9">
        <f t="shared" si="30"/>
        <v>0.16367815540932007</v>
      </c>
      <c r="V85" s="54">
        <v>-0.149959820219495</v>
      </c>
      <c r="W85" s="9">
        <f t="shared" si="31"/>
        <v>-0.11452808228211198</v>
      </c>
      <c r="X85" s="9">
        <f t="shared" si="32"/>
        <v>0.19195894471593006</v>
      </c>
      <c r="Y85" s="34">
        <f t="shared" si="33"/>
        <v>-4.1999124496435059E-2</v>
      </c>
      <c r="Z85" s="59">
        <v>79</v>
      </c>
      <c r="AA85" s="9">
        <f t="shared" si="34"/>
        <v>12.800000000000006</v>
      </c>
      <c r="AB85" s="9">
        <f t="shared" si="39"/>
        <v>12.674939962544656</v>
      </c>
      <c r="AC85" s="35">
        <f t="shared" si="35"/>
        <v>-0.12506003745535033</v>
      </c>
      <c r="AD85" s="36">
        <f t="shared" si="36"/>
        <v>0.82274000000013281</v>
      </c>
      <c r="AE85" s="36">
        <f t="shared" si="40"/>
        <v>-0.82060418649038169</v>
      </c>
    </row>
    <row r="86" spans="1:31" x14ac:dyDescent="0.2">
      <c r="A86">
        <v>80</v>
      </c>
      <c r="B86" s="46">
        <v>20.858000000000001</v>
      </c>
      <c r="C86" s="5">
        <v>0</v>
      </c>
      <c r="D86" s="29">
        <f t="shared" si="23"/>
        <v>0.03</v>
      </c>
      <c r="E86" s="34">
        <f t="shared" si="24"/>
        <v>12.976600000000001</v>
      </c>
      <c r="F86" s="34">
        <f t="shared" si="25"/>
        <v>12.93196</v>
      </c>
      <c r="G86" s="22">
        <f t="shared" si="21"/>
        <v>4.4640000000001123E-2</v>
      </c>
      <c r="H86" s="40">
        <f t="shared" si="37"/>
        <v>0</v>
      </c>
      <c r="I86" s="3">
        <f t="shared" si="22"/>
        <v>0</v>
      </c>
      <c r="J86" s="3">
        <f t="shared" si="26"/>
        <v>4.4640000000001123E-2</v>
      </c>
      <c r="K86" s="1"/>
      <c r="L86" s="2">
        <v>80</v>
      </c>
      <c r="M86" s="15">
        <v>9.582948499972186E-4</v>
      </c>
      <c r="N86" s="15">
        <v>-2.5385244436370762E-3</v>
      </c>
      <c r="O86" s="15">
        <v>20.859001437652257</v>
      </c>
      <c r="P86" s="56">
        <f t="shared" si="27"/>
        <v>20.930958294849997</v>
      </c>
      <c r="Q86" s="4">
        <f t="shared" si="28"/>
        <v>12.977194142806997</v>
      </c>
      <c r="R86" s="9">
        <f t="shared" si="29"/>
        <v>12.932580891344401</v>
      </c>
      <c r="S86" s="9">
        <f t="shared" si="38"/>
        <v>-2.9180665127283022E-2</v>
      </c>
      <c r="T86" s="9">
        <v>-9.7156738300894094E-2</v>
      </c>
      <c r="U86" s="9">
        <f t="shared" si="30"/>
        <v>0.14176998976349064</v>
      </c>
      <c r="V86" s="54">
        <v>-0.12383581173347501</v>
      </c>
      <c r="W86" s="9">
        <f t="shared" si="31"/>
        <v>7.3793916589879563E-2</v>
      </c>
      <c r="X86" s="9">
        <f t="shared" si="32"/>
        <v>0.16844906319607156</v>
      </c>
      <c r="Y86" s="34">
        <f t="shared" si="33"/>
        <v>-4.4613251462596537E-2</v>
      </c>
      <c r="Z86" s="59">
        <v>80</v>
      </c>
      <c r="AA86" s="9">
        <f t="shared" si="34"/>
        <v>12.800000000000006</v>
      </c>
      <c r="AB86" s="9">
        <f t="shared" si="39"/>
        <v>12.748733879134535</v>
      </c>
      <c r="AC86" s="35">
        <f t="shared" si="35"/>
        <v>-5.1266120865470555E-2</v>
      </c>
      <c r="AD86" s="36">
        <f t="shared" si="36"/>
        <v>0.86738000000013393</v>
      </c>
      <c r="AE86" s="36">
        <f t="shared" si="40"/>
        <v>-0.86521743795297823</v>
      </c>
    </row>
    <row r="87" spans="1:31" x14ac:dyDescent="0.2">
      <c r="A87">
        <v>81</v>
      </c>
      <c r="B87" s="46">
        <v>20.858000000000001</v>
      </c>
      <c r="C87" s="5">
        <v>0</v>
      </c>
      <c r="D87" s="29">
        <f t="shared" si="23"/>
        <v>0.03</v>
      </c>
      <c r="E87" s="34">
        <f t="shared" si="24"/>
        <v>12.976600000000001</v>
      </c>
      <c r="F87" s="34">
        <f t="shared" si="25"/>
        <v>12.93196</v>
      </c>
      <c r="G87" s="22">
        <f t="shared" si="21"/>
        <v>4.4640000000001123E-2</v>
      </c>
      <c r="H87" s="40">
        <f t="shared" si="37"/>
        <v>8.3130000000101595E-2</v>
      </c>
      <c r="I87" s="3">
        <f t="shared" si="22"/>
        <v>0</v>
      </c>
      <c r="J87" s="3">
        <f t="shared" si="26"/>
        <v>4.4640000000001123E-2</v>
      </c>
      <c r="K87" s="1"/>
      <c r="L87" s="2">
        <v>81</v>
      </c>
      <c r="M87" s="15">
        <v>-1.7538211996011644E-3</v>
      </c>
      <c r="N87" s="15">
        <v>1.3294931320560833E-3</v>
      </c>
      <c r="O87" s="15">
        <v>20.860576656156493</v>
      </c>
      <c r="P87" s="56">
        <f t="shared" si="27"/>
        <v>20.9282461788004</v>
      </c>
      <c r="Q87" s="4">
        <f t="shared" si="28"/>
        <v>12.975512630856247</v>
      </c>
      <c r="R87" s="9">
        <f t="shared" si="29"/>
        <v>12.933557526817026</v>
      </c>
      <c r="S87" s="9">
        <f t="shared" si="38"/>
        <v>3.9761527910097849E-2</v>
      </c>
      <c r="T87" s="9">
        <v>-7.4739401944615994E-2</v>
      </c>
      <c r="U87" s="9">
        <f t="shared" si="30"/>
        <v>0.11669450598383742</v>
      </c>
      <c r="V87" s="54">
        <v>-9.7863689483436697E-2</v>
      </c>
      <c r="W87" s="9">
        <f t="shared" si="31"/>
        <v>2.1935761291235756E-3</v>
      </c>
      <c r="X87" s="9">
        <f t="shared" si="32"/>
        <v>0.13981879352265814</v>
      </c>
      <c r="Y87" s="34">
        <f t="shared" si="33"/>
        <v>-4.1955104039221425E-2</v>
      </c>
      <c r="Z87" s="59">
        <v>81</v>
      </c>
      <c r="AA87" s="9">
        <f t="shared" si="34"/>
        <v>12.800000000000006</v>
      </c>
      <c r="AB87" s="9">
        <f t="shared" si="39"/>
        <v>12.750927455263659</v>
      </c>
      <c r="AC87" s="35">
        <f t="shared" si="35"/>
        <v>-4.9072544736347368E-2</v>
      </c>
      <c r="AD87" s="36">
        <f t="shared" si="36"/>
        <v>0.91202000000013506</v>
      </c>
      <c r="AE87" s="36">
        <f t="shared" si="40"/>
        <v>-0.90717254199219965</v>
      </c>
    </row>
    <row r="88" spans="1:31" x14ac:dyDescent="0.2">
      <c r="A88">
        <v>82</v>
      </c>
      <c r="B88" s="46">
        <v>20.859000000000002</v>
      </c>
      <c r="C88" s="5">
        <v>0</v>
      </c>
      <c r="D88" s="29">
        <f t="shared" si="23"/>
        <v>0.03</v>
      </c>
      <c r="E88" s="34">
        <f t="shared" si="24"/>
        <v>12.976600000000001</v>
      </c>
      <c r="F88" s="34">
        <f t="shared" si="25"/>
        <v>12.932580000000002</v>
      </c>
      <c r="G88" s="22">
        <f t="shared" si="21"/>
        <v>4.4019999999999726E-2</v>
      </c>
      <c r="H88" s="40">
        <f t="shared" si="37"/>
        <v>8.3130000000101595E-2</v>
      </c>
      <c r="I88" s="3">
        <f t="shared" si="22"/>
        <v>0</v>
      </c>
      <c r="J88" s="3">
        <f t="shared" si="26"/>
        <v>4.4019999999999726E-2</v>
      </c>
      <c r="K88" s="1"/>
      <c r="L88" s="2">
        <v>82</v>
      </c>
      <c r="M88" s="15">
        <v>-2.4143907414694995E-4</v>
      </c>
      <c r="N88" s="15">
        <v>-1.2430614710360133E-3</v>
      </c>
      <c r="O88" s="15">
        <v>20.859479743052354</v>
      </c>
      <c r="P88" s="56">
        <f t="shared" si="27"/>
        <v>20.929758560925851</v>
      </c>
      <c r="Q88" s="4">
        <f t="shared" si="28"/>
        <v>12.976450307774028</v>
      </c>
      <c r="R88" s="9">
        <f t="shared" si="29"/>
        <v>12.93287744069246</v>
      </c>
      <c r="S88" s="9">
        <f t="shared" si="38"/>
        <v>-0.30041086289992291</v>
      </c>
      <c r="T88" s="9">
        <v>-5.4760483264039997E-2</v>
      </c>
      <c r="U88" s="9">
        <f t="shared" si="30"/>
        <v>9.8333350345608486E-2</v>
      </c>
      <c r="V88" s="54">
        <v>-7.1369294921513601E-2</v>
      </c>
      <c r="W88" s="9">
        <f t="shared" si="31"/>
        <v>0.3439837299814914</v>
      </c>
      <c r="X88" s="9">
        <f t="shared" si="32"/>
        <v>0.11494216200308209</v>
      </c>
      <c r="Y88" s="34">
        <f t="shared" si="33"/>
        <v>-4.3572867081568489E-2</v>
      </c>
      <c r="Z88" s="59">
        <v>82</v>
      </c>
      <c r="AA88" s="9">
        <f t="shared" si="34"/>
        <v>12.800000000000006</v>
      </c>
      <c r="AB88" s="9">
        <f t="shared" si="39"/>
        <v>13.094911185245151</v>
      </c>
      <c r="AC88" s="35">
        <f t="shared" si="35"/>
        <v>0.29491118524514448</v>
      </c>
      <c r="AD88" s="36">
        <f t="shared" si="36"/>
        <v>0.95604000000013478</v>
      </c>
      <c r="AE88" s="36">
        <f t="shared" si="40"/>
        <v>-0.95074540907376814</v>
      </c>
    </row>
    <row r="89" spans="1:31" x14ac:dyDescent="0.2">
      <c r="A89">
        <v>83</v>
      </c>
      <c r="B89" s="46">
        <v>20.859000000000002</v>
      </c>
      <c r="C89" s="5">
        <v>0</v>
      </c>
      <c r="D89" s="29">
        <f t="shared" si="23"/>
        <v>0.03</v>
      </c>
      <c r="E89" s="34">
        <f t="shared" si="24"/>
        <v>12.976600000000001</v>
      </c>
      <c r="F89" s="34">
        <f t="shared" si="25"/>
        <v>12.932580000000002</v>
      </c>
      <c r="G89" s="22">
        <f t="shared" si="21"/>
        <v>4.4019999999999726E-2</v>
      </c>
      <c r="H89" s="40">
        <f t="shared" si="37"/>
        <v>0</v>
      </c>
      <c r="I89" s="3">
        <f t="shared" si="22"/>
        <v>0</v>
      </c>
      <c r="J89" s="3">
        <f t="shared" si="26"/>
        <v>4.4019999999999726E-2</v>
      </c>
      <c r="K89" s="1"/>
      <c r="L89" s="2">
        <v>83</v>
      </c>
      <c r="M89" s="15">
        <v>-2.5608337981904085E-4</v>
      </c>
      <c r="N89" s="15">
        <v>-3.3874472687971452E-3</v>
      </c>
      <c r="O89" s="15">
        <v>20.856962908256818</v>
      </c>
      <c r="P89" s="56">
        <f t="shared" si="27"/>
        <v>20.929743916620179</v>
      </c>
      <c r="Q89" s="4">
        <f t="shared" si="28"/>
        <v>12.976441228304513</v>
      </c>
      <c r="R89" s="9">
        <f t="shared" si="29"/>
        <v>12.931317003119227</v>
      </c>
      <c r="S89" s="9">
        <f t="shared" si="38"/>
        <v>0.28229638544773578</v>
      </c>
      <c r="T89" s="9">
        <v>-3.7336389191510298E-2</v>
      </c>
      <c r="U89" s="9">
        <f t="shared" si="30"/>
        <v>8.2460614376795333E-2</v>
      </c>
      <c r="V89" s="54">
        <v>-4.6472410883989401E-2</v>
      </c>
      <c r="W89" s="9">
        <f t="shared" si="31"/>
        <v>-0.23717216026245075</v>
      </c>
      <c r="X89" s="9">
        <f t="shared" si="32"/>
        <v>9.1596636069274429E-2</v>
      </c>
      <c r="Y89" s="34">
        <f t="shared" si="33"/>
        <v>-4.5124225185285027E-2</v>
      </c>
      <c r="Z89" s="59">
        <v>83</v>
      </c>
      <c r="AA89" s="9">
        <f t="shared" si="34"/>
        <v>12.800000000000006</v>
      </c>
      <c r="AB89" s="9">
        <f t="shared" si="39"/>
        <v>12.857739024982699</v>
      </c>
      <c r="AC89" s="35">
        <f t="shared" si="35"/>
        <v>5.773902498269301E-2</v>
      </c>
      <c r="AD89" s="36">
        <f t="shared" si="36"/>
        <v>1.0000600000001345</v>
      </c>
      <c r="AE89" s="36">
        <f t="shared" si="40"/>
        <v>-0.99586963425905317</v>
      </c>
    </row>
    <row r="90" spans="1:31" x14ac:dyDescent="0.2">
      <c r="A90">
        <v>84</v>
      </c>
      <c r="B90" s="46">
        <v>20.859000000000002</v>
      </c>
      <c r="C90" s="5">
        <v>0</v>
      </c>
      <c r="D90" s="29">
        <f t="shared" si="23"/>
        <v>0.03</v>
      </c>
      <c r="E90" s="34">
        <f t="shared" si="24"/>
        <v>12.976600000000001</v>
      </c>
      <c r="F90" s="34">
        <f t="shared" si="25"/>
        <v>12.932580000000002</v>
      </c>
      <c r="G90" s="22">
        <f t="shared" si="21"/>
        <v>4.4019999999999726E-2</v>
      </c>
      <c r="H90" s="40">
        <f t="shared" si="37"/>
        <v>0</v>
      </c>
      <c r="I90" s="3">
        <f t="shared" si="22"/>
        <v>0</v>
      </c>
      <c r="J90" s="3">
        <f t="shared" si="26"/>
        <v>4.4019999999999726E-2</v>
      </c>
      <c r="K90" s="1"/>
      <c r="L90" s="2">
        <v>84</v>
      </c>
      <c r="M90" s="15">
        <v>8.914494298335752E-4</v>
      </c>
      <c r="N90" s="15">
        <v>-1.6540341639882797E-3</v>
      </c>
      <c r="O90" s="15">
        <v>20.862875585533381</v>
      </c>
      <c r="P90" s="56">
        <f t="shared" si="27"/>
        <v>20.930891449429833</v>
      </c>
      <c r="Q90" s="4">
        <f t="shared" si="28"/>
        <v>12.977152698646497</v>
      </c>
      <c r="R90" s="9">
        <f t="shared" si="29"/>
        <v>12.934982863030696</v>
      </c>
      <c r="S90" s="9">
        <f t="shared" si="38"/>
        <v>0.37939811779445948</v>
      </c>
      <c r="T90" s="9">
        <v>-2.2392963463569698E-2</v>
      </c>
      <c r="U90" s="9">
        <f t="shared" si="30"/>
        <v>6.4562799079371486E-2</v>
      </c>
      <c r="V90" s="54">
        <v>-3.0506474584657099E-2</v>
      </c>
      <c r="W90" s="9">
        <f t="shared" si="31"/>
        <v>-0.33722828217865769</v>
      </c>
      <c r="X90" s="9">
        <f t="shared" si="32"/>
        <v>7.2676310200458893E-2</v>
      </c>
      <c r="Y90" s="34">
        <f t="shared" si="33"/>
        <v>-4.2169835615801787E-2</v>
      </c>
      <c r="Z90" s="59">
        <v>84</v>
      </c>
      <c r="AA90" s="9">
        <f t="shared" si="34"/>
        <v>12.800000000000006</v>
      </c>
      <c r="AB90" s="9">
        <f t="shared" si="39"/>
        <v>12.520510742804042</v>
      </c>
      <c r="AC90" s="35">
        <f t="shared" si="35"/>
        <v>-0.27948925719596396</v>
      </c>
      <c r="AD90" s="36">
        <f t="shared" si="36"/>
        <v>1.0440800000001342</v>
      </c>
      <c r="AE90" s="36">
        <f t="shared" si="40"/>
        <v>-1.038039469874855</v>
      </c>
    </row>
    <row r="91" spans="1:31" x14ac:dyDescent="0.2">
      <c r="A91">
        <v>85</v>
      </c>
      <c r="B91" s="46">
        <v>20.859000000000002</v>
      </c>
      <c r="C91" s="5">
        <v>0</v>
      </c>
      <c r="D91" s="29">
        <f t="shared" si="23"/>
        <v>0.03</v>
      </c>
      <c r="E91" s="34">
        <f t="shared" si="24"/>
        <v>12.976600000000001</v>
      </c>
      <c r="F91" s="34">
        <f t="shared" si="25"/>
        <v>12.932580000000002</v>
      </c>
      <c r="G91" s="22">
        <f t="shared" si="21"/>
        <v>4.4019999999999726E-2</v>
      </c>
      <c r="H91" s="40">
        <f t="shared" si="37"/>
        <v>8.3129999999806262E-2</v>
      </c>
      <c r="I91" s="3">
        <f t="shared" si="22"/>
        <v>0</v>
      </c>
      <c r="J91" s="3">
        <f t="shared" si="26"/>
        <v>4.4019999999999726E-2</v>
      </c>
      <c r="K91" s="1"/>
      <c r="L91" s="2">
        <v>85</v>
      </c>
      <c r="M91" s="15">
        <v>9.2206767679788655E-4</v>
      </c>
      <c r="N91" s="15">
        <v>-4.5663039303776891E-4</v>
      </c>
      <c r="O91" s="15">
        <v>20.861526821618956</v>
      </c>
      <c r="P91" s="56">
        <f t="shared" si="27"/>
        <v>20.930922067676796</v>
      </c>
      <c r="Q91" s="4">
        <f t="shared" si="28"/>
        <v>12.977171681959614</v>
      </c>
      <c r="R91" s="9">
        <f t="shared" si="29"/>
        <v>12.934146629403752</v>
      </c>
      <c r="S91" s="9">
        <f t="shared" si="38"/>
        <v>-0.28067315407745341</v>
      </c>
      <c r="T91" s="9">
        <v>-9.7187120568118495E-3</v>
      </c>
      <c r="U91" s="9">
        <f t="shared" si="30"/>
        <v>5.2743764612673827E-2</v>
      </c>
      <c r="V91" s="54">
        <v>-1.90974635136082E-2</v>
      </c>
      <c r="W91" s="9">
        <f t="shared" si="31"/>
        <v>0.32369820663331539</v>
      </c>
      <c r="X91" s="9">
        <f t="shared" si="32"/>
        <v>6.2122516069470175E-2</v>
      </c>
      <c r="Y91" s="34">
        <f t="shared" si="33"/>
        <v>-4.3025052555861976E-2</v>
      </c>
      <c r="Z91" s="59">
        <v>85</v>
      </c>
      <c r="AA91" s="9">
        <f t="shared" si="34"/>
        <v>12.800000000000006</v>
      </c>
      <c r="AB91" s="9">
        <f t="shared" si="39"/>
        <v>12.844208949437357</v>
      </c>
      <c r="AC91" s="35">
        <f t="shared" si="35"/>
        <v>4.4208949437351208E-2</v>
      </c>
      <c r="AD91" s="36">
        <f t="shared" si="36"/>
        <v>1.088100000000134</v>
      </c>
      <c r="AE91" s="36">
        <f t="shared" si="40"/>
        <v>-1.0810645224307169</v>
      </c>
    </row>
    <row r="92" spans="1:31" x14ac:dyDescent="0.2">
      <c r="A92">
        <v>86</v>
      </c>
      <c r="B92" s="46">
        <v>20.86</v>
      </c>
      <c r="C92" s="5">
        <v>0</v>
      </c>
      <c r="D92" s="29">
        <f t="shared" si="23"/>
        <v>0.03</v>
      </c>
      <c r="E92" s="34">
        <f t="shared" si="24"/>
        <v>12.976600000000001</v>
      </c>
      <c r="F92" s="34">
        <f t="shared" si="25"/>
        <v>12.933200000000001</v>
      </c>
      <c r="G92" s="22">
        <f t="shared" si="21"/>
        <v>4.3400000000000105E-2</v>
      </c>
      <c r="H92" s="40">
        <f t="shared" si="37"/>
        <v>8.3129999999806262E-2</v>
      </c>
      <c r="I92" s="3">
        <f t="shared" si="22"/>
        <v>0</v>
      </c>
      <c r="J92" s="3">
        <f t="shared" si="26"/>
        <v>4.3400000000000105E-2</v>
      </c>
      <c r="K92" s="1"/>
      <c r="L92" s="2">
        <v>86</v>
      </c>
      <c r="M92" s="15">
        <v>4.3433048143533921E-5</v>
      </c>
      <c r="N92" s="15">
        <v>1.1745088772766874E-3</v>
      </c>
      <c r="O92" s="15">
        <v>20.859499269473265</v>
      </c>
      <c r="P92" s="56">
        <f t="shared" si="27"/>
        <v>20.930043433048144</v>
      </c>
      <c r="Q92" s="4">
        <f t="shared" si="28"/>
        <v>12.97662692848985</v>
      </c>
      <c r="R92" s="9">
        <f t="shared" si="29"/>
        <v>12.932889547073424</v>
      </c>
      <c r="S92" s="9">
        <f t="shared" si="38"/>
        <v>-0.16163688165705425</v>
      </c>
      <c r="T92" s="9">
        <v>9.6797103890858304E-4</v>
      </c>
      <c r="U92" s="9">
        <f t="shared" si="30"/>
        <v>4.2769410377517109E-2</v>
      </c>
      <c r="V92" s="54">
        <v>-8.4710019573634894E-3</v>
      </c>
      <c r="W92" s="9">
        <f t="shared" si="31"/>
        <v>0.20537426307347995</v>
      </c>
      <c r="X92" s="9">
        <f t="shared" si="32"/>
        <v>5.2208383373789177E-2</v>
      </c>
      <c r="Y92" s="34">
        <f t="shared" si="33"/>
        <v>-4.3737381416425691E-2</v>
      </c>
      <c r="Z92" s="59">
        <v>86</v>
      </c>
      <c r="AA92" s="9">
        <f t="shared" si="34"/>
        <v>12.800000000000006</v>
      </c>
      <c r="AB92" s="9">
        <f t="shared" si="39"/>
        <v>13.049583212510838</v>
      </c>
      <c r="AC92" s="35">
        <f t="shared" si="35"/>
        <v>0.24958321251083149</v>
      </c>
      <c r="AD92" s="36">
        <f t="shared" si="36"/>
        <v>1.1315000000001341</v>
      </c>
      <c r="AE92" s="36">
        <f t="shared" si="40"/>
        <v>-1.1248019038471426</v>
      </c>
    </row>
    <row r="93" spans="1:31" x14ac:dyDescent="0.2">
      <c r="A93">
        <v>87</v>
      </c>
      <c r="B93" s="46">
        <v>20.86</v>
      </c>
      <c r="C93" s="5">
        <v>0</v>
      </c>
      <c r="D93" s="29">
        <f t="shared" si="23"/>
        <v>0.03</v>
      </c>
      <c r="E93" s="34">
        <f t="shared" si="24"/>
        <v>12.976600000000001</v>
      </c>
      <c r="F93" s="34">
        <f t="shared" si="25"/>
        <v>12.933200000000001</v>
      </c>
      <c r="G93" s="22">
        <f t="shared" si="21"/>
        <v>4.3400000000000105E-2</v>
      </c>
      <c r="H93" s="40">
        <f t="shared" si="37"/>
        <v>0</v>
      </c>
      <c r="I93" s="3">
        <f t="shared" si="22"/>
        <v>0</v>
      </c>
      <c r="J93" s="3">
        <f t="shared" si="26"/>
        <v>4.3400000000000105E-2</v>
      </c>
      <c r="K93" s="1"/>
      <c r="L93" s="2">
        <v>87</v>
      </c>
      <c r="M93" s="15">
        <v>2.2473510605756134E-3</v>
      </c>
      <c r="N93" s="15">
        <v>1.2334882665128893E-3</v>
      </c>
      <c r="O93" s="15">
        <v>20.859582434735074</v>
      </c>
      <c r="P93" s="56">
        <f t="shared" si="27"/>
        <v>20.932247351060575</v>
      </c>
      <c r="Q93" s="4">
        <f t="shared" si="28"/>
        <v>12.977993357657555</v>
      </c>
      <c r="R93" s="9">
        <f t="shared" si="29"/>
        <v>12.932941109535745</v>
      </c>
      <c r="S93" s="9">
        <f t="shared" si="38"/>
        <v>-0.14187895220931271</v>
      </c>
      <c r="T93" s="9">
        <v>9.9524734476387506E-3</v>
      </c>
      <c r="U93" s="9">
        <f t="shared" si="30"/>
        <v>3.5099774674170664E-2</v>
      </c>
      <c r="V93" s="54">
        <v>2.9686314948025001E-6</v>
      </c>
      <c r="W93" s="9">
        <f t="shared" si="31"/>
        <v>0.18693120033112212</v>
      </c>
      <c r="X93" s="9">
        <f t="shared" si="32"/>
        <v>4.5049279490314613E-2</v>
      </c>
      <c r="Y93" s="34">
        <f t="shared" si="33"/>
        <v>-4.5052248121809413E-2</v>
      </c>
      <c r="Z93" s="59">
        <v>87</v>
      </c>
      <c r="AA93" s="9">
        <f t="shared" si="34"/>
        <v>12.800000000000006</v>
      </c>
      <c r="AB93" s="9">
        <f t="shared" si="39"/>
        <v>13.236514412841959</v>
      </c>
      <c r="AC93" s="35">
        <f t="shared" si="35"/>
        <v>0.43651441284195336</v>
      </c>
      <c r="AD93" s="36">
        <f t="shared" si="36"/>
        <v>1.1749000000001342</v>
      </c>
      <c r="AE93" s="36">
        <f t="shared" si="40"/>
        <v>-1.169854151968952</v>
      </c>
    </row>
    <row r="94" spans="1:31" x14ac:dyDescent="0.2">
      <c r="A94">
        <v>88</v>
      </c>
      <c r="B94" s="46">
        <v>20.86</v>
      </c>
      <c r="C94" s="5">
        <v>0</v>
      </c>
      <c r="D94" s="29">
        <f t="shared" si="23"/>
        <v>0.03</v>
      </c>
      <c r="E94" s="34">
        <f t="shared" si="24"/>
        <v>12.976600000000001</v>
      </c>
      <c r="F94" s="34">
        <f t="shared" si="25"/>
        <v>12.933200000000001</v>
      </c>
      <c r="G94" s="22">
        <f t="shared" si="21"/>
        <v>4.3400000000000105E-2</v>
      </c>
      <c r="H94" s="40">
        <f t="shared" si="37"/>
        <v>0</v>
      </c>
      <c r="I94" s="3">
        <f t="shared" si="22"/>
        <v>0</v>
      </c>
      <c r="J94" s="3">
        <f t="shared" si="26"/>
        <v>4.3400000000000105E-2</v>
      </c>
      <c r="K94" s="1"/>
      <c r="L94" s="2">
        <v>88</v>
      </c>
      <c r="M94" s="15">
        <v>-1.0258026497837664E-3</v>
      </c>
      <c r="N94" s="15">
        <v>-2.6942693911637507E-3</v>
      </c>
      <c r="O94" s="15">
        <v>20.857792557669953</v>
      </c>
      <c r="P94" s="56">
        <f t="shared" si="27"/>
        <v>20.928974197350215</v>
      </c>
      <c r="Q94" s="4">
        <f t="shared" si="28"/>
        <v>12.975964002357133</v>
      </c>
      <c r="R94" s="9">
        <f t="shared" si="29"/>
        <v>12.93183138575537</v>
      </c>
      <c r="S94" s="9">
        <f t="shared" si="38"/>
        <v>-6.5926837445181755E-2</v>
      </c>
      <c r="T94" s="9">
        <v>1.7471997594480201E-2</v>
      </c>
      <c r="U94" s="9">
        <f t="shared" si="30"/>
        <v>2.6660619007282619E-2</v>
      </c>
      <c r="V94" s="54">
        <v>5.10464668382778E-3</v>
      </c>
      <c r="W94" s="9">
        <f t="shared" si="31"/>
        <v>0.11005945404694457</v>
      </c>
      <c r="X94" s="9">
        <f t="shared" si="32"/>
        <v>3.9027969917935043E-2</v>
      </c>
      <c r="Y94" s="34">
        <f t="shared" si="33"/>
        <v>-4.413261660176282E-2</v>
      </c>
      <c r="Z94" s="59">
        <v>88</v>
      </c>
      <c r="AA94" s="9">
        <f t="shared" si="34"/>
        <v>12.800000000000006</v>
      </c>
      <c r="AB94" s="9">
        <f t="shared" si="39"/>
        <v>13.346573866888903</v>
      </c>
      <c r="AC94" s="35">
        <f t="shared" si="35"/>
        <v>0.54657386688889709</v>
      </c>
      <c r="AD94" s="36">
        <f t="shared" si="36"/>
        <v>1.2183000000001343</v>
      </c>
      <c r="AE94" s="36">
        <f t="shared" si="40"/>
        <v>-1.2139867685707149</v>
      </c>
    </row>
    <row r="95" spans="1:31" x14ac:dyDescent="0.2">
      <c r="A95">
        <v>89</v>
      </c>
      <c r="B95" s="46">
        <v>20.86</v>
      </c>
      <c r="C95" s="5">
        <v>0</v>
      </c>
      <c r="D95" s="29">
        <f t="shared" si="23"/>
        <v>0.03</v>
      </c>
      <c r="E95" s="34">
        <f t="shared" si="24"/>
        <v>12.976600000000001</v>
      </c>
      <c r="F95" s="34">
        <f t="shared" si="25"/>
        <v>12.933200000000001</v>
      </c>
      <c r="G95" s="22">
        <f t="shared" si="21"/>
        <v>4.3400000000000105E-2</v>
      </c>
      <c r="H95" s="40">
        <f t="shared" si="37"/>
        <v>8.3130000000101595E-2</v>
      </c>
      <c r="I95" s="3">
        <f t="shared" si="22"/>
        <v>0</v>
      </c>
      <c r="J95" s="3">
        <f t="shared" si="26"/>
        <v>4.3400000000000105E-2</v>
      </c>
      <c r="K95" s="1"/>
      <c r="L95" s="2">
        <v>89</v>
      </c>
      <c r="M95" s="15">
        <v>4.6765345290328221E-4</v>
      </c>
      <c r="N95" s="15">
        <v>-1.9108058710237564E-3</v>
      </c>
      <c r="O95" s="15">
        <v>20.858789377626387</v>
      </c>
      <c r="P95" s="56">
        <f t="shared" si="27"/>
        <v>20.930467653452904</v>
      </c>
      <c r="Q95" s="4">
        <f t="shared" si="28"/>
        <v>12.976889945140801</v>
      </c>
      <c r="R95" s="9">
        <f t="shared" si="29"/>
        <v>12.932449414128358</v>
      </c>
      <c r="S95" s="9">
        <f t="shared" si="38"/>
        <v>0.1460532233514425</v>
      </c>
      <c r="T95" s="9">
        <v>2.3686915219194998E-2</v>
      </c>
      <c r="U95" s="9">
        <f t="shared" si="30"/>
        <v>2.0753615793247721E-2</v>
      </c>
      <c r="V95" s="54">
        <v>8.9155426957858597E-3</v>
      </c>
      <c r="W95" s="9">
        <f t="shared" si="31"/>
        <v>-0.10161269233899978</v>
      </c>
      <c r="X95" s="9">
        <f t="shared" si="32"/>
        <v>3.5524988316656861E-2</v>
      </c>
      <c r="Y95" s="34">
        <f t="shared" si="33"/>
        <v>-4.4440531012442719E-2</v>
      </c>
      <c r="Z95" s="59">
        <v>89</v>
      </c>
      <c r="AA95" s="9">
        <f t="shared" si="34"/>
        <v>12.800000000000006</v>
      </c>
      <c r="AB95" s="9">
        <f t="shared" si="39"/>
        <v>13.244961174549903</v>
      </c>
      <c r="AC95" s="35">
        <f t="shared" si="35"/>
        <v>0.44496117454989736</v>
      </c>
      <c r="AD95" s="36">
        <f t="shared" si="36"/>
        <v>1.2617000000001344</v>
      </c>
      <c r="AE95" s="36">
        <f t="shared" si="40"/>
        <v>-1.2584272995831576</v>
      </c>
    </row>
    <row r="96" spans="1:31" x14ac:dyDescent="0.2">
      <c r="A96">
        <v>90</v>
      </c>
      <c r="B96" s="46">
        <v>20.861000000000001</v>
      </c>
      <c r="C96" s="5">
        <v>0</v>
      </c>
      <c r="D96" s="29">
        <f t="shared" si="23"/>
        <v>0.03</v>
      </c>
      <c r="E96" s="34">
        <f t="shared" si="24"/>
        <v>12.976600000000001</v>
      </c>
      <c r="F96" s="34">
        <f t="shared" si="25"/>
        <v>12.933820000000001</v>
      </c>
      <c r="G96" s="22">
        <f t="shared" si="21"/>
        <v>4.2780000000000484E-2</v>
      </c>
      <c r="H96" s="40">
        <f t="shared" si="37"/>
        <v>8.3130000000101595E-2</v>
      </c>
      <c r="I96" s="3">
        <f t="shared" si="22"/>
        <v>0</v>
      </c>
      <c r="J96" s="3">
        <f t="shared" si="26"/>
        <v>4.2780000000000484E-2</v>
      </c>
      <c r="K96" s="1"/>
      <c r="L96" s="2">
        <v>90</v>
      </c>
      <c r="M96" s="15">
        <v>-9.1147881055428099E-4</v>
      </c>
      <c r="N96" s="15">
        <v>3.027616186410345E-3</v>
      </c>
      <c r="O96" s="15">
        <v>20.859549483248582</v>
      </c>
      <c r="P96" s="56">
        <f t="shared" si="27"/>
        <v>20.929088521189446</v>
      </c>
      <c r="Q96" s="4">
        <f t="shared" si="28"/>
        <v>12.976034883137457</v>
      </c>
      <c r="R96" s="9">
        <f t="shared" si="29"/>
        <v>12.932920679614121</v>
      </c>
      <c r="S96" s="9">
        <f t="shared" si="38"/>
        <v>0.24465727331587045</v>
      </c>
      <c r="T96" s="9">
        <v>2.86780457802157E-2</v>
      </c>
      <c r="U96" s="9">
        <f t="shared" si="30"/>
        <v>1.4436157743120358E-2</v>
      </c>
      <c r="V96" s="54">
        <v>9.8423763868781405E-3</v>
      </c>
      <c r="W96" s="9">
        <f t="shared" si="31"/>
        <v>-0.20154306979253439</v>
      </c>
      <c r="X96" s="9">
        <f t="shared" si="32"/>
        <v>3.3271827136457918E-2</v>
      </c>
      <c r="Y96" s="34">
        <f t="shared" si="33"/>
        <v>-4.3114203523336059E-2</v>
      </c>
      <c r="Z96" s="59">
        <v>90</v>
      </c>
      <c r="AA96" s="9">
        <f t="shared" si="34"/>
        <v>12.800000000000006</v>
      </c>
      <c r="AB96" s="9">
        <f t="shared" si="39"/>
        <v>13.04341810475737</v>
      </c>
      <c r="AC96" s="35">
        <f t="shared" si="35"/>
        <v>0.24341810475736381</v>
      </c>
      <c r="AD96" s="36">
        <f t="shared" si="36"/>
        <v>1.3044800000001349</v>
      </c>
      <c r="AE96" s="36">
        <f t="shared" si="40"/>
        <v>-1.3015415031064936</v>
      </c>
    </row>
    <row r="97" spans="1:31" x14ac:dyDescent="0.2">
      <c r="A97">
        <v>91</v>
      </c>
      <c r="B97" s="46">
        <v>20.861000000000001</v>
      </c>
      <c r="C97" s="5">
        <v>0</v>
      </c>
      <c r="D97" s="29">
        <f t="shared" si="23"/>
        <v>0.03</v>
      </c>
      <c r="E97" s="34">
        <f t="shared" si="24"/>
        <v>12.976600000000001</v>
      </c>
      <c r="F97" s="34">
        <f t="shared" si="25"/>
        <v>12.933820000000001</v>
      </c>
      <c r="G97" s="22">
        <f t="shared" si="21"/>
        <v>4.2780000000000484E-2</v>
      </c>
      <c r="H97" s="40">
        <f t="shared" si="37"/>
        <v>0</v>
      </c>
      <c r="I97" s="3">
        <f t="shared" si="22"/>
        <v>0</v>
      </c>
      <c r="J97" s="3">
        <f t="shared" si="26"/>
        <v>4.2780000000000484E-2</v>
      </c>
      <c r="K97" s="1"/>
      <c r="L97" s="2">
        <v>91</v>
      </c>
      <c r="M97" s="15">
        <v>-1.5472436902193602E-3</v>
      </c>
      <c r="N97" s="15">
        <v>-4.5545631311349609E-4</v>
      </c>
      <c r="O97" s="15">
        <v>20.861732445992992</v>
      </c>
      <c r="P97" s="56">
        <f t="shared" si="27"/>
        <v>20.928452756309781</v>
      </c>
      <c r="Q97" s="4">
        <f t="shared" si="28"/>
        <v>12.975640708912065</v>
      </c>
      <c r="R97" s="9">
        <f t="shared" si="29"/>
        <v>12.934274116515654</v>
      </c>
      <c r="S97" s="9">
        <f t="shared" si="38"/>
        <v>0.18554902919444061</v>
      </c>
      <c r="T97" s="9">
        <v>3.2465882577077602E-2</v>
      </c>
      <c r="U97" s="9">
        <f t="shared" si="30"/>
        <v>8.900709819333448E-3</v>
      </c>
      <c r="V97" s="54">
        <v>1.03502765948818E-2</v>
      </c>
      <c r="W97" s="9">
        <f t="shared" si="31"/>
        <v>-0.14418243679802956</v>
      </c>
      <c r="X97" s="9">
        <f t="shared" si="32"/>
        <v>3.1016315801529248E-2</v>
      </c>
      <c r="Y97" s="34">
        <f t="shared" si="33"/>
        <v>-4.136659239641105E-2</v>
      </c>
      <c r="Z97" s="59">
        <v>91</v>
      </c>
      <c r="AA97" s="9">
        <f t="shared" si="34"/>
        <v>12.800000000000006</v>
      </c>
      <c r="AB97" s="9">
        <f t="shared" si="39"/>
        <v>12.89923566795934</v>
      </c>
      <c r="AC97" s="35">
        <f t="shared" si="35"/>
        <v>9.9235667959334251E-2</v>
      </c>
      <c r="AD97" s="36">
        <f t="shared" si="36"/>
        <v>1.3472600000001353</v>
      </c>
      <c r="AE97" s="36">
        <f t="shared" si="40"/>
        <v>-1.3429080955029047</v>
      </c>
    </row>
    <row r="98" spans="1:31" x14ac:dyDescent="0.2">
      <c r="A98">
        <v>92</v>
      </c>
      <c r="B98" s="46">
        <v>20.861000000000001</v>
      </c>
      <c r="C98" s="5">
        <v>0</v>
      </c>
      <c r="D98" s="29">
        <f t="shared" si="23"/>
        <v>0.03</v>
      </c>
      <c r="E98" s="34">
        <f t="shared" si="24"/>
        <v>12.976600000000001</v>
      </c>
      <c r="F98" s="34">
        <f t="shared" si="25"/>
        <v>12.933820000000001</v>
      </c>
      <c r="G98" s="22">
        <f t="shared" si="21"/>
        <v>4.2780000000000484E-2</v>
      </c>
      <c r="H98" s="40">
        <f t="shared" si="37"/>
        <v>8.3129999999806262E-2</v>
      </c>
      <c r="I98" s="3">
        <f t="shared" si="22"/>
        <v>0</v>
      </c>
      <c r="J98" s="3">
        <f t="shared" si="26"/>
        <v>4.2780000000000484E-2</v>
      </c>
      <c r="K98" s="1"/>
      <c r="L98" s="2">
        <v>92</v>
      </c>
      <c r="M98" s="15">
        <v>-7.2265254810723284E-4</v>
      </c>
      <c r="N98" s="15">
        <v>5.6619669813394121E-4</v>
      </c>
      <c r="O98" s="15">
        <v>20.861781517763131</v>
      </c>
      <c r="P98" s="56">
        <f t="shared" si="27"/>
        <v>20.929277347451894</v>
      </c>
      <c r="Q98" s="4">
        <f t="shared" si="28"/>
        <v>12.976151955420175</v>
      </c>
      <c r="R98" s="9">
        <f t="shared" si="29"/>
        <v>12.934304541013141</v>
      </c>
      <c r="S98" s="9">
        <f t="shared" si="38"/>
        <v>-0.28125819212250952</v>
      </c>
      <c r="T98" s="9">
        <v>3.5042583918271197E-2</v>
      </c>
      <c r="U98" s="9">
        <f t="shared" si="30"/>
        <v>6.8048304887625699E-3</v>
      </c>
      <c r="V98" s="54">
        <v>1.8503206759451201E-2</v>
      </c>
      <c r="W98" s="9">
        <f t="shared" si="31"/>
        <v>0.32310560652954329</v>
      </c>
      <c r="X98" s="9">
        <f t="shared" si="32"/>
        <v>2.3344207647582566E-2</v>
      </c>
      <c r="Y98" s="34">
        <f t="shared" si="33"/>
        <v>-4.1847414407033767E-2</v>
      </c>
      <c r="Z98" s="59">
        <v>92</v>
      </c>
      <c r="AA98" s="9">
        <f t="shared" si="34"/>
        <v>12.800000000000006</v>
      </c>
      <c r="AB98" s="9">
        <f t="shared" si="39"/>
        <v>13.222341274488883</v>
      </c>
      <c r="AC98" s="35">
        <f t="shared" si="35"/>
        <v>0.42234127448887726</v>
      </c>
      <c r="AD98" s="36">
        <f t="shared" si="36"/>
        <v>1.3900400000001358</v>
      </c>
      <c r="AE98" s="36">
        <f t="shared" si="40"/>
        <v>-1.3847555099099385</v>
      </c>
    </row>
    <row r="99" spans="1:31" x14ac:dyDescent="0.2">
      <c r="A99">
        <v>93</v>
      </c>
      <c r="B99" s="46">
        <v>20.861999999999998</v>
      </c>
      <c r="C99" s="5">
        <v>0</v>
      </c>
      <c r="D99" s="29">
        <f t="shared" si="23"/>
        <v>0.03</v>
      </c>
      <c r="E99" s="34">
        <f t="shared" si="24"/>
        <v>12.976600000000001</v>
      </c>
      <c r="F99" s="34">
        <f t="shared" si="25"/>
        <v>12.934439999999999</v>
      </c>
      <c r="G99" s="22">
        <f t="shared" si="21"/>
        <v>4.216000000000264E-2</v>
      </c>
      <c r="H99" s="40">
        <f t="shared" si="37"/>
        <v>8.3129999999806262E-2</v>
      </c>
      <c r="I99" s="3">
        <f t="shared" si="22"/>
        <v>0</v>
      </c>
      <c r="J99" s="3">
        <f t="shared" si="26"/>
        <v>4.216000000000264E-2</v>
      </c>
      <c r="K99" s="1"/>
      <c r="L99" s="2">
        <v>93</v>
      </c>
      <c r="M99" s="15">
        <v>-3.361684739174546E-3</v>
      </c>
      <c r="N99" s="15">
        <v>2.2971365645631505E-3</v>
      </c>
      <c r="O99" s="15">
        <v>20.858349092304522</v>
      </c>
      <c r="P99" s="56">
        <f t="shared" si="27"/>
        <v>20.926638315260824</v>
      </c>
      <c r="Q99" s="4">
        <f t="shared" si="28"/>
        <v>12.974515755461711</v>
      </c>
      <c r="R99" s="9">
        <f t="shared" si="29"/>
        <v>12.932176437228803</v>
      </c>
      <c r="S99" s="9">
        <f t="shared" si="38"/>
        <v>-0.10079314450472954</v>
      </c>
      <c r="T99" s="9">
        <v>3.6404913631545598E-2</v>
      </c>
      <c r="U99" s="9">
        <f t="shared" si="30"/>
        <v>5.9344046013629984E-3</v>
      </c>
      <c r="V99" s="54">
        <v>2.92524586402832E-2</v>
      </c>
      <c r="W99" s="9">
        <f t="shared" si="31"/>
        <v>0.14313246273763813</v>
      </c>
      <c r="X99" s="9">
        <f t="shared" si="32"/>
        <v>1.3086859592625396E-2</v>
      </c>
      <c r="Y99" s="34">
        <f t="shared" si="33"/>
        <v>-4.2339318232908596E-2</v>
      </c>
      <c r="Z99" s="59">
        <v>93</v>
      </c>
      <c r="AA99" s="9">
        <f t="shared" si="34"/>
        <v>12.800000000000006</v>
      </c>
      <c r="AB99" s="9">
        <f t="shared" si="39"/>
        <v>13.365473737226521</v>
      </c>
      <c r="AC99" s="35">
        <f t="shared" si="35"/>
        <v>0.56547373722651528</v>
      </c>
      <c r="AD99" s="36">
        <f t="shared" si="36"/>
        <v>1.4322000000001385</v>
      </c>
      <c r="AE99" s="36">
        <f t="shared" si="40"/>
        <v>-1.427094828142847</v>
      </c>
    </row>
    <row r="100" spans="1:31" x14ac:dyDescent="0.2">
      <c r="A100">
        <v>94</v>
      </c>
      <c r="B100" s="46">
        <v>20.861999999999998</v>
      </c>
      <c r="C100" s="5">
        <v>0</v>
      </c>
      <c r="D100" s="29">
        <f t="shared" si="23"/>
        <v>0.03</v>
      </c>
      <c r="E100" s="34">
        <f t="shared" si="24"/>
        <v>12.976600000000001</v>
      </c>
      <c r="F100" s="34">
        <f t="shared" si="25"/>
        <v>12.934439999999999</v>
      </c>
      <c r="G100" s="22">
        <f t="shared" si="21"/>
        <v>4.216000000000264E-2</v>
      </c>
      <c r="H100" s="40">
        <f t="shared" si="37"/>
        <v>0</v>
      </c>
      <c r="I100" s="3">
        <f t="shared" si="22"/>
        <v>0</v>
      </c>
      <c r="J100" s="3">
        <f t="shared" si="26"/>
        <v>4.216000000000264E-2</v>
      </c>
      <c r="K100" s="1"/>
      <c r="L100" s="2">
        <v>94</v>
      </c>
      <c r="M100" s="15">
        <v>-3.2114506808936642E-3</v>
      </c>
      <c r="N100" s="15">
        <v>2.8174923224821833E-3</v>
      </c>
      <c r="O100" s="15">
        <v>20.860569041587205</v>
      </c>
      <c r="P100" s="56">
        <f t="shared" si="27"/>
        <v>20.926788549319106</v>
      </c>
      <c r="Q100" s="4">
        <f t="shared" si="28"/>
        <v>12.974608900577845</v>
      </c>
      <c r="R100" s="9">
        <f t="shared" si="29"/>
        <v>12.933552805784066</v>
      </c>
      <c r="S100" s="9">
        <f t="shared" si="38"/>
        <v>0.51303937304829517</v>
      </c>
      <c r="T100" s="9">
        <v>3.6576808517014003E-2</v>
      </c>
      <c r="U100" s="9">
        <f t="shared" si="30"/>
        <v>4.4792862767652486E-3</v>
      </c>
      <c r="V100" s="54">
        <v>3.8077912700347702E-2</v>
      </c>
      <c r="W100" s="9">
        <f t="shared" si="31"/>
        <v>-0.47198327825451591</v>
      </c>
      <c r="X100" s="9">
        <f t="shared" si="32"/>
        <v>2.97818209343155E-3</v>
      </c>
      <c r="Y100" s="34">
        <f t="shared" si="33"/>
        <v>-4.1056094793779252E-2</v>
      </c>
      <c r="Z100" s="59">
        <v>94</v>
      </c>
      <c r="AA100" s="9">
        <f t="shared" si="34"/>
        <v>12.800000000000006</v>
      </c>
      <c r="AB100" s="9">
        <f t="shared" si="39"/>
        <v>12.893490458972005</v>
      </c>
      <c r="AC100" s="35">
        <f t="shared" si="35"/>
        <v>9.3490458971999146E-2</v>
      </c>
      <c r="AD100" s="36">
        <f t="shared" si="36"/>
        <v>1.4743600000001411</v>
      </c>
      <c r="AE100" s="36">
        <f t="shared" si="40"/>
        <v>-1.4681509229366263</v>
      </c>
    </row>
    <row r="101" spans="1:31" x14ac:dyDescent="0.2">
      <c r="A101">
        <v>95</v>
      </c>
      <c r="B101" s="46">
        <v>20.861999999999998</v>
      </c>
      <c r="C101" s="5">
        <v>0</v>
      </c>
      <c r="D101" s="29">
        <f t="shared" si="23"/>
        <v>0.03</v>
      </c>
      <c r="E101" s="34">
        <f t="shared" si="24"/>
        <v>12.976600000000001</v>
      </c>
      <c r="F101" s="34">
        <f t="shared" si="25"/>
        <v>12.934439999999999</v>
      </c>
      <c r="G101" s="22">
        <f t="shared" si="21"/>
        <v>4.216000000000264E-2</v>
      </c>
      <c r="H101" s="40">
        <f t="shared" si="37"/>
        <v>0</v>
      </c>
      <c r="I101" s="3">
        <f t="shared" si="22"/>
        <v>0</v>
      </c>
      <c r="J101" s="3">
        <f t="shared" si="26"/>
        <v>4.216000000000264E-2</v>
      </c>
      <c r="K101" s="1"/>
      <c r="L101" s="2">
        <v>95</v>
      </c>
      <c r="M101" s="15">
        <v>-9.8311187649938181E-4</v>
      </c>
      <c r="N101" s="15">
        <v>5.2563397056872268E-4</v>
      </c>
      <c r="O101" s="15">
        <v>20.864520623316771</v>
      </c>
      <c r="P101" s="56">
        <f t="shared" si="27"/>
        <v>20.929016888123499</v>
      </c>
      <c r="Q101" s="4">
        <f t="shared" si="28"/>
        <v>12.975990470636569</v>
      </c>
      <c r="R101" s="9">
        <f t="shared" si="29"/>
        <v>12.936002786456397</v>
      </c>
      <c r="S101" s="9">
        <f t="shared" si="38"/>
        <v>0.27773093853526665</v>
      </c>
      <c r="T101" s="9">
        <v>3.5613676653060602E-2</v>
      </c>
      <c r="U101" s="9">
        <f t="shared" si="30"/>
        <v>4.3740075271114648E-3</v>
      </c>
      <c r="V101" s="54">
        <v>4.6526138218708199E-2</v>
      </c>
      <c r="W101" s="9">
        <f t="shared" si="31"/>
        <v>-0.23774325435509458</v>
      </c>
      <c r="X101" s="9">
        <f t="shared" si="32"/>
        <v>-6.5384540385361317E-3</v>
      </c>
      <c r="Y101" s="34">
        <f t="shared" si="33"/>
        <v>-3.9987684180172067E-2</v>
      </c>
      <c r="Z101" s="59">
        <v>95</v>
      </c>
      <c r="AA101" s="9">
        <f t="shared" si="34"/>
        <v>12.800000000000006</v>
      </c>
      <c r="AB101" s="9">
        <f t="shared" si="39"/>
        <v>12.65574720461691</v>
      </c>
      <c r="AC101" s="35">
        <f t="shared" si="35"/>
        <v>-0.1442527953830961</v>
      </c>
      <c r="AD101" s="36">
        <f t="shared" si="36"/>
        <v>1.5165200000001438</v>
      </c>
      <c r="AE101" s="36">
        <f t="shared" si="40"/>
        <v>-1.5081386071167984</v>
      </c>
    </row>
    <row r="102" spans="1:31" x14ac:dyDescent="0.2">
      <c r="A102">
        <v>96</v>
      </c>
      <c r="B102" s="46">
        <v>20.861999999999998</v>
      </c>
      <c r="C102" s="5">
        <v>0</v>
      </c>
      <c r="D102" s="29">
        <f t="shared" si="23"/>
        <v>0.03</v>
      </c>
      <c r="E102" s="34">
        <f t="shared" si="24"/>
        <v>12.976600000000001</v>
      </c>
      <c r="F102" s="34">
        <f t="shared" si="25"/>
        <v>12.934439999999999</v>
      </c>
      <c r="G102" s="22">
        <f t="shared" si="21"/>
        <v>4.216000000000264E-2</v>
      </c>
      <c r="H102" s="40">
        <f t="shared" si="37"/>
        <v>8.3130000000101595E-2</v>
      </c>
      <c r="I102" s="3">
        <f t="shared" si="22"/>
        <v>0</v>
      </c>
      <c r="J102" s="3">
        <f t="shared" si="26"/>
        <v>4.216000000000264E-2</v>
      </c>
      <c r="K102" s="1"/>
      <c r="L102" s="2">
        <v>96</v>
      </c>
      <c r="M102" s="15">
        <v>2.4640194389063482E-5</v>
      </c>
      <c r="N102" s="15">
        <v>-9.0794923436044849E-4</v>
      </c>
      <c r="O102" s="15">
        <v>20.863909964702028</v>
      </c>
      <c r="P102" s="56">
        <f t="shared" si="27"/>
        <v>20.930024640194389</v>
      </c>
      <c r="Q102" s="4">
        <f t="shared" si="28"/>
        <v>12.976615276920521</v>
      </c>
      <c r="R102" s="9">
        <f t="shared" si="29"/>
        <v>12.935624178115258</v>
      </c>
      <c r="S102" s="9">
        <f t="shared" si="38"/>
        <v>-6.9692533450327609E-2</v>
      </c>
      <c r="T102" s="9">
        <v>3.3586015182819402E-2</v>
      </c>
      <c r="U102" s="9">
        <f t="shared" si="30"/>
        <v>7.4050836224432356E-3</v>
      </c>
      <c r="V102" s="54">
        <v>5.5850309386686801E-2</v>
      </c>
      <c r="W102" s="9">
        <f t="shared" si="31"/>
        <v>0.11068363225559025</v>
      </c>
      <c r="X102" s="9">
        <f t="shared" si="32"/>
        <v>-1.4859210581424163E-2</v>
      </c>
      <c r="Y102" s="34">
        <f t="shared" si="33"/>
        <v>-4.0991098805262638E-2</v>
      </c>
      <c r="Z102" s="59">
        <v>96</v>
      </c>
      <c r="AA102" s="9">
        <f t="shared" si="34"/>
        <v>12.800000000000006</v>
      </c>
      <c r="AB102" s="9">
        <f t="shared" si="39"/>
        <v>12.7664308368725</v>
      </c>
      <c r="AC102" s="35">
        <f t="shared" si="35"/>
        <v>-3.356916312750613E-2</v>
      </c>
      <c r="AD102" s="36">
        <f t="shared" si="36"/>
        <v>1.5586800000001464</v>
      </c>
      <c r="AE102" s="36">
        <f t="shared" si="40"/>
        <v>-1.549129705922061</v>
      </c>
    </row>
    <row r="103" spans="1:31" x14ac:dyDescent="0.2">
      <c r="A103">
        <v>97</v>
      </c>
      <c r="B103" s="46">
        <v>20.863</v>
      </c>
      <c r="C103" s="5">
        <v>0</v>
      </c>
      <c r="D103" s="29">
        <f t="shared" si="23"/>
        <v>0.03</v>
      </c>
      <c r="E103" s="34">
        <f t="shared" si="24"/>
        <v>12.976600000000001</v>
      </c>
      <c r="F103" s="34">
        <f t="shared" si="25"/>
        <v>12.935059999999998</v>
      </c>
      <c r="G103" s="22">
        <f t="shared" si="21"/>
        <v>4.1540000000003019E-2</v>
      </c>
      <c r="H103" s="40">
        <f t="shared" si="37"/>
        <v>8.3130000000101595E-2</v>
      </c>
      <c r="I103" s="3">
        <f t="shared" si="22"/>
        <v>0</v>
      </c>
      <c r="J103" s="3">
        <f t="shared" si="26"/>
        <v>4.1540000000003019E-2</v>
      </c>
      <c r="K103" s="1"/>
      <c r="L103" s="2">
        <v>97</v>
      </c>
      <c r="M103" s="15">
        <v>-2.3354558986909569E-3</v>
      </c>
      <c r="N103" s="15">
        <v>2.3278449407743581E-3</v>
      </c>
      <c r="O103" s="15">
        <v>20.863682267326752</v>
      </c>
      <c r="P103" s="56">
        <f t="shared" si="27"/>
        <v>20.927664544101308</v>
      </c>
      <c r="Q103" s="4">
        <f t="shared" si="28"/>
        <v>12.975152017342811</v>
      </c>
      <c r="R103" s="9">
        <f t="shared" si="29"/>
        <v>12.935483005742586</v>
      </c>
      <c r="S103" s="9">
        <f t="shared" si="38"/>
        <v>1.6185128003995998E-2</v>
      </c>
      <c r="T103" s="9">
        <v>3.05461292401689E-2</v>
      </c>
      <c r="U103" s="9">
        <f t="shared" si="30"/>
        <v>9.1228823600558347E-3</v>
      </c>
      <c r="V103" s="54">
        <v>6.3361212498513703E-2</v>
      </c>
      <c r="W103" s="9">
        <f t="shared" si="31"/>
        <v>2.3483883596228737E-2</v>
      </c>
      <c r="X103" s="9">
        <f t="shared" si="32"/>
        <v>-2.3692200898288968E-2</v>
      </c>
      <c r="Y103" s="34">
        <f t="shared" si="33"/>
        <v>-3.9669011600224735E-2</v>
      </c>
      <c r="Z103" s="59">
        <v>97</v>
      </c>
      <c r="AA103" s="9">
        <f t="shared" si="34"/>
        <v>12.800000000000006</v>
      </c>
      <c r="AB103" s="9">
        <f t="shared" si="39"/>
        <v>12.789914720468728</v>
      </c>
      <c r="AC103" s="35">
        <f t="shared" si="35"/>
        <v>-1.0085279531278246E-2</v>
      </c>
      <c r="AD103" s="36">
        <f t="shared" si="36"/>
        <v>1.6002200000001494</v>
      </c>
      <c r="AE103" s="36">
        <f t="shared" si="40"/>
        <v>-1.5887987175222857</v>
      </c>
    </row>
    <row r="104" spans="1:31" x14ac:dyDescent="0.2">
      <c r="A104">
        <v>98</v>
      </c>
      <c r="B104" s="46">
        <v>20.863</v>
      </c>
      <c r="C104" s="5">
        <v>0</v>
      </c>
      <c r="D104" s="29">
        <f t="shared" si="23"/>
        <v>0.03</v>
      </c>
      <c r="E104" s="34">
        <f t="shared" si="24"/>
        <v>12.976600000000001</v>
      </c>
      <c r="F104" s="34">
        <f t="shared" si="25"/>
        <v>12.935059999999998</v>
      </c>
      <c r="G104" s="22">
        <f t="shared" si="21"/>
        <v>4.1540000000003019E-2</v>
      </c>
      <c r="H104" s="40">
        <f t="shared" si="37"/>
        <v>0</v>
      </c>
      <c r="I104" s="3">
        <f t="shared" si="22"/>
        <v>0</v>
      </c>
      <c r="J104" s="3">
        <f t="shared" si="26"/>
        <v>4.1540000000003019E-2</v>
      </c>
      <c r="K104" s="1"/>
      <c r="L104" s="2">
        <v>98</v>
      </c>
      <c r="M104" s="15">
        <v>5.708941158502753E-4</v>
      </c>
      <c r="N104" s="15">
        <v>-6.7373875228724162E-4</v>
      </c>
      <c r="O104" s="15">
        <v>20.86410466129777</v>
      </c>
      <c r="P104" s="56">
        <f t="shared" si="27"/>
        <v>20.930570894115849</v>
      </c>
      <c r="Q104" s="4">
        <f t="shared" si="28"/>
        <v>12.976953954351826</v>
      </c>
      <c r="R104" s="9">
        <f t="shared" si="29"/>
        <v>12.935744890004617</v>
      </c>
      <c r="S104" s="9">
        <f t="shared" si="38"/>
        <v>-0.27179077740497654</v>
      </c>
      <c r="T104" s="9">
        <v>2.6487112309349099E-2</v>
      </c>
      <c r="U104" s="9">
        <f t="shared" si="30"/>
        <v>1.4721952037859625E-2</v>
      </c>
      <c r="V104" s="54">
        <v>7.1906307640870998E-2</v>
      </c>
      <c r="W104" s="9">
        <f t="shared" si="31"/>
        <v>0.31299984175218526</v>
      </c>
      <c r="X104" s="9">
        <f t="shared" si="32"/>
        <v>-3.0697243293662274E-2</v>
      </c>
      <c r="Y104" s="34">
        <f t="shared" si="33"/>
        <v>-4.1209064347208724E-2</v>
      </c>
      <c r="Z104" s="59">
        <v>98</v>
      </c>
      <c r="AA104" s="9">
        <f t="shared" si="34"/>
        <v>12.800000000000006</v>
      </c>
      <c r="AB104" s="9">
        <f t="shared" si="39"/>
        <v>13.102914562220914</v>
      </c>
      <c r="AC104" s="35">
        <f t="shared" si="35"/>
        <v>0.30291456222090751</v>
      </c>
      <c r="AD104" s="36">
        <f t="shared" si="36"/>
        <v>1.6417600000001524</v>
      </c>
      <c r="AE104" s="36">
        <f t="shared" si="40"/>
        <v>-1.6300077818694945</v>
      </c>
    </row>
    <row r="105" spans="1:31" x14ac:dyDescent="0.2">
      <c r="A105">
        <v>99</v>
      </c>
      <c r="B105" s="46">
        <v>20.863</v>
      </c>
      <c r="C105" s="5">
        <v>0</v>
      </c>
      <c r="D105" s="29">
        <f t="shared" si="23"/>
        <v>0.03</v>
      </c>
      <c r="E105" s="34">
        <f t="shared" si="24"/>
        <v>12.976600000000001</v>
      </c>
      <c r="F105" s="34">
        <f t="shared" si="25"/>
        <v>12.935059999999998</v>
      </c>
      <c r="G105" s="22">
        <f t="shared" si="21"/>
        <v>4.1540000000003019E-2</v>
      </c>
      <c r="H105" s="40">
        <f t="shared" si="37"/>
        <v>0</v>
      </c>
      <c r="I105" s="3">
        <f t="shared" si="22"/>
        <v>0</v>
      </c>
      <c r="J105" s="3">
        <f t="shared" si="26"/>
        <v>4.1540000000003019E-2</v>
      </c>
      <c r="K105" s="1"/>
      <c r="L105" s="2">
        <v>99</v>
      </c>
      <c r="M105" s="15">
        <v>-9.8873986956041562E-4</v>
      </c>
      <c r="N105" s="15">
        <v>-1.580211385928896E-3</v>
      </c>
      <c r="O105" s="15">
        <v>20.860412800498832</v>
      </c>
      <c r="P105" s="56">
        <f t="shared" si="27"/>
        <v>20.929011260130441</v>
      </c>
      <c r="Q105" s="4">
        <f t="shared" si="28"/>
        <v>12.975986981280872</v>
      </c>
      <c r="R105" s="9">
        <f t="shared" si="29"/>
        <v>12.933455936309276</v>
      </c>
      <c r="S105" s="9">
        <f t="shared" si="38"/>
        <v>-0.17020075127838249</v>
      </c>
      <c r="T105" s="9">
        <v>2.13064581062361E-2</v>
      </c>
      <c r="U105" s="9">
        <f t="shared" si="30"/>
        <v>2.1224586865360443E-2</v>
      </c>
      <c r="V105" s="54">
        <v>7.7389752328507894E-2</v>
      </c>
      <c r="W105" s="9">
        <f t="shared" si="31"/>
        <v>0.21273179624997904</v>
      </c>
      <c r="X105" s="9">
        <f t="shared" si="32"/>
        <v>-3.485870735691135E-2</v>
      </c>
      <c r="Y105" s="34">
        <f t="shared" si="33"/>
        <v>-4.2531044971596543E-2</v>
      </c>
      <c r="Z105" s="59">
        <v>99</v>
      </c>
      <c r="AA105" s="9">
        <f t="shared" si="34"/>
        <v>12.800000000000006</v>
      </c>
      <c r="AB105" s="9">
        <f t="shared" si="39"/>
        <v>13.315646358470893</v>
      </c>
      <c r="AC105" s="35">
        <f t="shared" si="35"/>
        <v>0.51564635847088702</v>
      </c>
      <c r="AD105" s="36">
        <f t="shared" si="36"/>
        <v>1.6833000000001554</v>
      </c>
      <c r="AE105" s="36">
        <f t="shared" si="40"/>
        <v>-1.672538826841091</v>
      </c>
    </row>
    <row r="106" spans="1:31" x14ac:dyDescent="0.2">
      <c r="A106">
        <v>100</v>
      </c>
      <c r="B106" s="46">
        <v>20.863</v>
      </c>
      <c r="C106" s="5">
        <v>0</v>
      </c>
      <c r="D106" s="29">
        <f t="shared" si="23"/>
        <v>0.03</v>
      </c>
      <c r="E106" s="34">
        <f t="shared" si="24"/>
        <v>12.976600000000001</v>
      </c>
      <c r="F106" s="34">
        <f t="shared" si="25"/>
        <v>12.935059999999998</v>
      </c>
      <c r="G106" s="22">
        <f t="shared" si="21"/>
        <v>4.1540000000003019E-2</v>
      </c>
      <c r="H106" s="40">
        <f t="shared" si="37"/>
        <v>8.3130000000101595E-2</v>
      </c>
      <c r="I106" s="3">
        <f t="shared" si="22"/>
        <v>0</v>
      </c>
      <c r="J106" s="3">
        <f t="shared" si="26"/>
        <v>4.1540000000003019E-2</v>
      </c>
      <c r="K106" s="1"/>
      <c r="L106" s="2">
        <v>100</v>
      </c>
      <c r="M106" s="15">
        <v>-2.3458404875443175E-3</v>
      </c>
      <c r="N106" s="15">
        <v>2.4341212736031896E-3</v>
      </c>
      <c r="O106" s="15">
        <v>20.862057256615003</v>
      </c>
      <c r="P106" s="56">
        <f t="shared" si="27"/>
        <v>20.927654159512457</v>
      </c>
      <c r="Q106" s="4">
        <f t="shared" si="28"/>
        <v>12.975145578897724</v>
      </c>
      <c r="R106" s="9">
        <f t="shared" si="29"/>
        <v>12.934475499101302</v>
      </c>
      <c r="S106" s="9">
        <f t="shared" si="38"/>
        <v>0.28832890067008909</v>
      </c>
      <c r="T106" s="9">
        <v>1.4786840494076499E-2</v>
      </c>
      <c r="U106" s="9">
        <f t="shared" si="30"/>
        <v>2.5883239302345845E-2</v>
      </c>
      <c r="V106" s="54">
        <v>6.84933079779666E-2</v>
      </c>
      <c r="W106" s="9">
        <f t="shared" si="31"/>
        <v>-0.24765882087366675</v>
      </c>
      <c r="X106" s="9">
        <f t="shared" si="32"/>
        <v>-2.7823228181544257E-2</v>
      </c>
      <c r="Y106" s="34">
        <f t="shared" si="33"/>
        <v>-4.0670079796422343E-2</v>
      </c>
      <c r="Z106" s="59">
        <v>100</v>
      </c>
      <c r="AA106" s="9">
        <f t="shared" si="34"/>
        <v>12.800000000000006</v>
      </c>
      <c r="AB106" s="9">
        <f t="shared" si="39"/>
        <v>13.067987537597226</v>
      </c>
      <c r="AC106" s="35">
        <f t="shared" si="35"/>
        <v>0.26798753759721983</v>
      </c>
      <c r="AD106" s="36">
        <f t="shared" si="36"/>
        <v>1.7248400000001585</v>
      </c>
      <c r="AE106" s="36">
        <f t="shared" si="40"/>
        <v>-1.7132089066375134</v>
      </c>
    </row>
    <row r="107" spans="1:31" x14ac:dyDescent="0.2">
      <c r="A107">
        <v>101</v>
      </c>
      <c r="B107" s="46">
        <v>20.864000000000001</v>
      </c>
      <c r="C107" s="5">
        <v>0</v>
      </c>
      <c r="D107" s="29">
        <f t="shared" si="23"/>
        <v>0.03</v>
      </c>
      <c r="E107" s="34">
        <f t="shared" si="24"/>
        <v>12.976600000000001</v>
      </c>
      <c r="F107" s="34">
        <f t="shared" si="25"/>
        <v>12.935680000000001</v>
      </c>
      <c r="G107" s="22">
        <f t="shared" si="21"/>
        <v>4.0919999999999845E-2</v>
      </c>
      <c r="H107" s="40">
        <f t="shared" si="37"/>
        <v>8.3130000000101595E-2</v>
      </c>
      <c r="I107" s="3">
        <f t="shared" si="22"/>
        <v>0</v>
      </c>
      <c r="J107" s="3">
        <f t="shared" si="26"/>
        <v>4.0919999999999845E-2</v>
      </c>
      <c r="K107" s="1"/>
      <c r="L107" s="2">
        <v>101</v>
      </c>
      <c r="M107" s="15">
        <v>1.3924800731570173E-3</v>
      </c>
      <c r="N107" s="15">
        <v>-2.6102932257763206E-4</v>
      </c>
      <c r="O107" s="15">
        <v>20.863881210226609</v>
      </c>
      <c r="P107" s="56">
        <f t="shared" si="27"/>
        <v>20.931392480073157</v>
      </c>
      <c r="Q107" s="4">
        <f t="shared" si="28"/>
        <v>12.977463337645357</v>
      </c>
      <c r="R107" s="9">
        <f t="shared" si="29"/>
        <v>12.935606350340498</v>
      </c>
      <c r="S107" s="9">
        <f t="shared" si="38"/>
        <v>-3.5329170764437236E-2</v>
      </c>
      <c r="T107" s="9">
        <v>6.6035430066606702E-3</v>
      </c>
      <c r="U107" s="9">
        <f t="shared" si="30"/>
        <v>3.5253444298198648E-2</v>
      </c>
      <c r="V107" s="54">
        <v>5.2960768737513299E-2</v>
      </c>
      <c r="W107" s="9">
        <f t="shared" si="31"/>
        <v>7.7186158069296545E-2</v>
      </c>
      <c r="X107" s="9">
        <f t="shared" si="32"/>
        <v>-1.1103781432653982E-2</v>
      </c>
      <c r="Y107" s="34">
        <f t="shared" si="33"/>
        <v>-4.1856987304859317E-2</v>
      </c>
      <c r="Z107" s="59">
        <v>101</v>
      </c>
      <c r="AA107" s="9">
        <f t="shared" si="34"/>
        <v>12.800000000000006</v>
      </c>
      <c r="AB107" s="9">
        <f t="shared" si="39"/>
        <v>13.145173695666523</v>
      </c>
      <c r="AC107" s="35">
        <f t="shared" si="35"/>
        <v>0.34517369566651723</v>
      </c>
      <c r="AD107" s="36">
        <f t="shared" si="36"/>
        <v>1.7657600000001583</v>
      </c>
      <c r="AE107" s="36">
        <f t="shared" si="40"/>
        <v>-1.7550658939423727</v>
      </c>
    </row>
    <row r="108" spans="1:31" x14ac:dyDescent="0.2">
      <c r="A108">
        <v>102</v>
      </c>
      <c r="B108" s="46">
        <v>20.864000000000001</v>
      </c>
      <c r="C108" s="5">
        <v>0</v>
      </c>
      <c r="D108" s="29">
        <f t="shared" si="23"/>
        <v>0.03</v>
      </c>
      <c r="E108" s="34">
        <f t="shared" si="24"/>
        <v>12.976600000000001</v>
      </c>
      <c r="F108" s="34">
        <f t="shared" si="25"/>
        <v>12.935680000000001</v>
      </c>
      <c r="G108" s="22">
        <f t="shared" si="21"/>
        <v>4.0919999999999845E-2</v>
      </c>
      <c r="H108" s="40">
        <f t="shared" si="37"/>
        <v>0</v>
      </c>
      <c r="I108" s="3">
        <f t="shared" si="22"/>
        <v>0</v>
      </c>
      <c r="J108" s="3">
        <f t="shared" si="26"/>
        <v>4.0919999999999845E-2</v>
      </c>
      <c r="K108" s="1"/>
      <c r="L108" s="2">
        <v>102</v>
      </c>
      <c r="M108" s="15">
        <v>-1.312145908503169E-3</v>
      </c>
      <c r="N108" s="15">
        <v>2.0666982917763436E-3</v>
      </c>
      <c r="O108" s="15">
        <v>20.861632269597507</v>
      </c>
      <c r="P108" s="56">
        <f t="shared" si="27"/>
        <v>20.928687854091496</v>
      </c>
      <c r="Q108" s="4">
        <f t="shared" si="28"/>
        <v>12.975786469536727</v>
      </c>
      <c r="R108" s="9">
        <f t="shared" si="29"/>
        <v>12.934212007150455</v>
      </c>
      <c r="S108" s="9">
        <f t="shared" si="38"/>
        <v>4.5401382387740448E-2</v>
      </c>
      <c r="T108" s="9">
        <v>-3.6376689178317201E-3</v>
      </c>
      <c r="U108" s="9">
        <f t="shared" si="30"/>
        <v>4.5212131304103877E-2</v>
      </c>
      <c r="V108" s="54">
        <v>3.2442671061088203E-2</v>
      </c>
      <c r="W108" s="9">
        <f t="shared" si="31"/>
        <v>-3.8269200014682883E-3</v>
      </c>
      <c r="X108" s="9">
        <f t="shared" si="32"/>
        <v>9.1317913251839564E-3</v>
      </c>
      <c r="Y108" s="34">
        <f t="shared" si="33"/>
        <v>-4.157446238627216E-2</v>
      </c>
      <c r="Z108" s="59">
        <v>102</v>
      </c>
      <c r="AA108" s="9">
        <f t="shared" si="34"/>
        <v>12.800000000000006</v>
      </c>
      <c r="AB108" s="9">
        <f t="shared" si="39"/>
        <v>13.141346775665054</v>
      </c>
      <c r="AC108" s="35">
        <f t="shared" si="35"/>
        <v>0.34134677566504834</v>
      </c>
      <c r="AD108" s="36">
        <f t="shared" si="36"/>
        <v>1.8066800000001582</v>
      </c>
      <c r="AE108" s="36">
        <f t="shared" si="40"/>
        <v>-1.7966403563286448</v>
      </c>
    </row>
    <row r="109" spans="1:31" x14ac:dyDescent="0.2">
      <c r="A109">
        <v>103</v>
      </c>
      <c r="B109" s="46">
        <v>20.864000000000001</v>
      </c>
      <c r="C109" s="5">
        <v>0</v>
      </c>
      <c r="D109" s="29">
        <f t="shared" si="23"/>
        <v>0.03</v>
      </c>
      <c r="E109" s="34">
        <f t="shared" si="24"/>
        <v>12.976600000000001</v>
      </c>
      <c r="F109" s="34">
        <f t="shared" si="25"/>
        <v>12.935680000000001</v>
      </c>
      <c r="G109" s="22">
        <f t="shared" si="21"/>
        <v>4.0919999999999845E-2</v>
      </c>
      <c r="H109" s="40">
        <f t="shared" si="37"/>
        <v>0</v>
      </c>
      <c r="I109" s="3">
        <f t="shared" si="22"/>
        <v>0</v>
      </c>
      <c r="J109" s="3">
        <f t="shared" si="26"/>
        <v>4.0919999999999845E-2</v>
      </c>
      <c r="K109" s="1"/>
      <c r="L109" s="2">
        <v>103</v>
      </c>
      <c r="M109" s="15">
        <v>7.5775879579131683E-5</v>
      </c>
      <c r="N109" s="15">
        <v>-1.9051857705548226E-4</v>
      </c>
      <c r="O109" s="15">
        <v>20.864427359419292</v>
      </c>
      <c r="P109" s="56">
        <f t="shared" si="27"/>
        <v>20.93007577587958</v>
      </c>
      <c r="Q109" s="4">
        <f t="shared" si="28"/>
        <v>12.97664698104534</v>
      </c>
      <c r="R109" s="9">
        <f t="shared" si="29"/>
        <v>12.93594496283996</v>
      </c>
      <c r="S109" s="9">
        <f t="shared" si="38"/>
        <v>-0.12187933538795657</v>
      </c>
      <c r="T109" s="9">
        <v>-1.63355121035299E-2</v>
      </c>
      <c r="U109" s="9">
        <f t="shared" si="30"/>
        <v>5.703753030890979E-2</v>
      </c>
      <c r="V109" s="54">
        <v>8.7630407214002795E-3</v>
      </c>
      <c r="W109" s="9">
        <f t="shared" si="31"/>
        <v>0.16258135359333648</v>
      </c>
      <c r="X109" s="9">
        <f t="shared" si="32"/>
        <v>3.1938977483979607E-2</v>
      </c>
      <c r="Y109" s="34">
        <f t="shared" si="33"/>
        <v>-4.0702018205379886E-2</v>
      </c>
      <c r="Z109" s="59">
        <v>103</v>
      </c>
      <c r="AA109" s="9">
        <f t="shared" si="34"/>
        <v>12.800000000000006</v>
      </c>
      <c r="AB109" s="9">
        <f t="shared" si="39"/>
        <v>13.303928129258392</v>
      </c>
      <c r="AC109" s="35">
        <f t="shared" si="35"/>
        <v>0.50392812925838548</v>
      </c>
      <c r="AD109" s="36">
        <f t="shared" si="36"/>
        <v>1.847600000000158</v>
      </c>
      <c r="AE109" s="36">
        <f t="shared" si="40"/>
        <v>-1.8373423745340247</v>
      </c>
    </row>
    <row r="110" spans="1:31" x14ac:dyDescent="0.2">
      <c r="A110">
        <v>104</v>
      </c>
      <c r="B110" s="46">
        <v>20.864000000000001</v>
      </c>
      <c r="C110" s="5">
        <v>0</v>
      </c>
      <c r="D110" s="29">
        <f t="shared" si="23"/>
        <v>0.03</v>
      </c>
      <c r="E110" s="34">
        <f t="shared" si="24"/>
        <v>12.976600000000001</v>
      </c>
      <c r="F110" s="34">
        <f t="shared" si="25"/>
        <v>12.935680000000001</v>
      </c>
      <c r="G110" s="22">
        <f t="shared" si="21"/>
        <v>4.0919999999999845E-2</v>
      </c>
      <c r="H110" s="40">
        <f t="shared" si="37"/>
        <v>8.3129999999806262E-2</v>
      </c>
      <c r="I110" s="3">
        <f t="shared" si="22"/>
        <v>0</v>
      </c>
      <c r="J110" s="3">
        <f t="shared" si="26"/>
        <v>4.0919999999999845E-2</v>
      </c>
      <c r="K110" s="1"/>
      <c r="L110" s="2">
        <v>104</v>
      </c>
      <c r="M110" s="15">
        <v>1.2444469685878217E-3</v>
      </c>
      <c r="N110" s="15">
        <v>1.7884390078697818E-3</v>
      </c>
      <c r="O110" s="15">
        <v>20.860166140217164</v>
      </c>
      <c r="P110" s="56">
        <f t="shared" si="27"/>
        <v>20.931244446968588</v>
      </c>
      <c r="Q110" s="4">
        <f t="shared" si="28"/>
        <v>12.977371557120525</v>
      </c>
      <c r="R110" s="9">
        <f t="shared" si="29"/>
        <v>12.93330300693464</v>
      </c>
      <c r="S110" s="9">
        <f t="shared" si="38"/>
        <v>-0.10752071633132362</v>
      </c>
      <c r="T110" s="9">
        <v>-3.1811075980797097E-2</v>
      </c>
      <c r="U110" s="9">
        <f t="shared" si="30"/>
        <v>7.5879626166682618E-2</v>
      </c>
      <c r="V110" s="54">
        <v>-1.0132198127248099E-2</v>
      </c>
      <c r="W110" s="9">
        <f t="shared" si="31"/>
        <v>0.15158926651720914</v>
      </c>
      <c r="X110" s="9">
        <f t="shared" si="32"/>
        <v>5.4200748313133609E-2</v>
      </c>
      <c r="Y110" s="34">
        <f t="shared" si="33"/>
        <v>-4.4068550185885513E-2</v>
      </c>
      <c r="Z110" s="59">
        <v>104</v>
      </c>
      <c r="AA110" s="9">
        <f t="shared" si="34"/>
        <v>12.800000000000006</v>
      </c>
      <c r="AB110" s="9">
        <f t="shared" si="39"/>
        <v>13.455517395775601</v>
      </c>
      <c r="AC110" s="35">
        <f t="shared" si="35"/>
        <v>0.65551739577559509</v>
      </c>
      <c r="AD110" s="36">
        <f t="shared" si="36"/>
        <v>1.8885200000001579</v>
      </c>
      <c r="AE110" s="36">
        <f t="shared" si="40"/>
        <v>-1.8814109247199102</v>
      </c>
    </row>
    <row r="111" spans="1:31" x14ac:dyDescent="0.2">
      <c r="A111">
        <v>105</v>
      </c>
      <c r="B111" s="46">
        <v>20.864999999999998</v>
      </c>
      <c r="C111" s="5">
        <v>0</v>
      </c>
      <c r="D111" s="29">
        <f t="shared" si="23"/>
        <v>0.03</v>
      </c>
      <c r="E111" s="34">
        <f t="shared" si="24"/>
        <v>12.976600000000001</v>
      </c>
      <c r="F111" s="34">
        <f t="shared" si="25"/>
        <v>12.936299999999999</v>
      </c>
      <c r="G111" s="22">
        <f t="shared" si="21"/>
        <v>4.0300000000002001E-2</v>
      </c>
      <c r="H111" s="40">
        <f t="shared" si="37"/>
        <v>8.3129999999806262E-2</v>
      </c>
      <c r="I111" s="3">
        <f t="shared" si="22"/>
        <v>0</v>
      </c>
      <c r="J111" s="3">
        <f t="shared" si="26"/>
        <v>4.0300000000002001E-2</v>
      </c>
      <c r="K111" s="1"/>
      <c r="L111" s="2">
        <v>105</v>
      </c>
      <c r="M111" s="15">
        <v>1.1298822311474443E-3</v>
      </c>
      <c r="N111" s="15">
        <v>3.0420696329706274E-3</v>
      </c>
      <c r="O111" s="15">
        <v>20.863133954916329</v>
      </c>
      <c r="P111" s="56">
        <f t="shared" si="27"/>
        <v>20.931129882231147</v>
      </c>
      <c r="Q111" s="4">
        <f t="shared" si="28"/>
        <v>12.977300526983312</v>
      </c>
      <c r="R111" s="9">
        <f t="shared" si="29"/>
        <v>12.935143052048124</v>
      </c>
      <c r="S111" s="9">
        <f t="shared" si="38"/>
        <v>0.4991571239613018</v>
      </c>
      <c r="T111" s="9">
        <v>-5.02236159145973E-2</v>
      </c>
      <c r="U111" s="9">
        <f t="shared" si="30"/>
        <v>9.2381090849784922E-2</v>
      </c>
      <c r="V111" s="54">
        <v>-2.93380694017885E-2</v>
      </c>
      <c r="W111" s="9">
        <f t="shared" si="31"/>
        <v>-0.45699964902611417</v>
      </c>
      <c r="X111" s="9">
        <f t="shared" si="32"/>
        <v>7.1495544336976122E-2</v>
      </c>
      <c r="Y111" s="34">
        <f t="shared" si="33"/>
        <v>-4.2157474935187622E-2</v>
      </c>
      <c r="Z111" s="59">
        <v>105</v>
      </c>
      <c r="AA111" s="9">
        <f t="shared" si="34"/>
        <v>12.800000000000006</v>
      </c>
      <c r="AB111" s="9">
        <f t="shared" si="39"/>
        <v>12.998517746749487</v>
      </c>
      <c r="AC111" s="35">
        <f t="shared" si="35"/>
        <v>0.19851774674948075</v>
      </c>
      <c r="AD111" s="36">
        <f t="shared" si="36"/>
        <v>1.9288200000001599</v>
      </c>
      <c r="AE111" s="36">
        <f t="shared" si="40"/>
        <v>-1.9235683996550978</v>
      </c>
    </row>
    <row r="112" spans="1:31" x14ac:dyDescent="0.2">
      <c r="A112">
        <v>106</v>
      </c>
      <c r="B112" s="46">
        <v>20.864999999999998</v>
      </c>
      <c r="C112" s="5">
        <v>0</v>
      </c>
      <c r="D112" s="29">
        <f t="shared" si="23"/>
        <v>0.03</v>
      </c>
      <c r="E112" s="34">
        <f t="shared" si="24"/>
        <v>12.976600000000001</v>
      </c>
      <c r="F112" s="34">
        <f t="shared" si="25"/>
        <v>12.936299999999999</v>
      </c>
      <c r="G112" s="22">
        <f t="shared" si="21"/>
        <v>4.0300000000002001E-2</v>
      </c>
      <c r="H112" s="40">
        <f t="shared" si="37"/>
        <v>0</v>
      </c>
      <c r="I112" s="3">
        <f t="shared" si="22"/>
        <v>0</v>
      </c>
      <c r="J112" s="3">
        <f t="shared" si="26"/>
        <v>4.0300000000002001E-2</v>
      </c>
      <c r="K112" s="1"/>
      <c r="L112" s="2">
        <v>106</v>
      </c>
      <c r="M112" s="15">
        <v>-2.8195153986092379E-3</v>
      </c>
      <c r="N112" s="15">
        <v>2.2596248237594803E-3</v>
      </c>
      <c r="O112" s="15">
        <v>20.866170676773898</v>
      </c>
      <c r="P112" s="56">
        <f t="shared" si="27"/>
        <v>20.92718048460139</v>
      </c>
      <c r="Q112" s="4">
        <f t="shared" si="28"/>
        <v>12.974851900452862</v>
      </c>
      <c r="R112" s="9">
        <f t="shared" si="29"/>
        <v>12.937025819599818</v>
      </c>
      <c r="S112" s="9">
        <f t="shared" si="38"/>
        <v>0.25880541146300406</v>
      </c>
      <c r="T112" s="9">
        <v>-7.1500918370615493E-2</v>
      </c>
      <c r="U112" s="9">
        <f t="shared" si="30"/>
        <v>0.10932699922365967</v>
      </c>
      <c r="V112" s="54">
        <v>-4.9039829625147198E-2</v>
      </c>
      <c r="W112" s="9">
        <f t="shared" si="31"/>
        <v>-0.22097933060995989</v>
      </c>
      <c r="X112" s="9">
        <f t="shared" si="32"/>
        <v>8.6865910478191366E-2</v>
      </c>
      <c r="Y112" s="34">
        <f t="shared" si="33"/>
        <v>-3.7826080853044175E-2</v>
      </c>
      <c r="Z112" s="59">
        <v>106</v>
      </c>
      <c r="AA112" s="9">
        <f t="shared" si="34"/>
        <v>12.800000000000006</v>
      </c>
      <c r="AB112" s="9">
        <f t="shared" si="39"/>
        <v>12.777538416139526</v>
      </c>
      <c r="AC112" s="35">
        <f t="shared" si="35"/>
        <v>-2.2461583860479806E-2</v>
      </c>
      <c r="AD112" s="36">
        <f t="shared" si="36"/>
        <v>1.9691200000001619</v>
      </c>
      <c r="AE112" s="36">
        <f t="shared" si="40"/>
        <v>-1.961394480508142</v>
      </c>
    </row>
    <row r="113" spans="1:31" x14ac:dyDescent="0.2">
      <c r="A113">
        <v>107</v>
      </c>
      <c r="B113" s="46">
        <v>20.864999999999998</v>
      </c>
      <c r="C113" s="5">
        <v>0</v>
      </c>
      <c r="D113" s="29">
        <f t="shared" si="23"/>
        <v>0.03</v>
      </c>
      <c r="E113" s="34">
        <f t="shared" si="24"/>
        <v>12.976600000000001</v>
      </c>
      <c r="F113" s="34">
        <f t="shared" si="25"/>
        <v>12.936299999999999</v>
      </c>
      <c r="G113" s="22">
        <f t="shared" si="21"/>
        <v>4.0300000000002001E-2</v>
      </c>
      <c r="H113" s="40">
        <f t="shared" si="37"/>
        <v>0</v>
      </c>
      <c r="I113" s="3">
        <f t="shared" si="22"/>
        <v>0</v>
      </c>
      <c r="J113" s="3">
        <f t="shared" si="26"/>
        <v>4.0300000000002001E-2</v>
      </c>
      <c r="K113" s="1"/>
      <c r="L113" s="2">
        <v>107</v>
      </c>
      <c r="M113" s="15">
        <v>-1.9662234954309194E-3</v>
      </c>
      <c r="N113" s="15">
        <v>-1.5784300302350994E-3</v>
      </c>
      <c r="O113" s="15">
        <v>20.866247216211445</v>
      </c>
      <c r="P113" s="56">
        <f t="shared" si="27"/>
        <v>20.92803377650457</v>
      </c>
      <c r="Q113" s="4">
        <f t="shared" si="28"/>
        <v>12.975380941432833</v>
      </c>
      <c r="R113" s="9">
        <f t="shared" si="29"/>
        <v>12.937073274051096</v>
      </c>
      <c r="S113" s="9">
        <f t="shared" si="38"/>
        <v>-0.15485651920104276</v>
      </c>
      <c r="T113" s="9">
        <v>-9.5298859557220603E-2</v>
      </c>
      <c r="U113" s="9">
        <f t="shared" si="30"/>
        <v>0.13360652693895769</v>
      </c>
      <c r="V113" s="54">
        <v>-7.0362518672990607E-2</v>
      </c>
      <c r="W113" s="9">
        <f t="shared" si="31"/>
        <v>0.19316418658277984</v>
      </c>
      <c r="X113" s="9">
        <f t="shared" si="32"/>
        <v>0.10867018605472768</v>
      </c>
      <c r="Y113" s="34">
        <f t="shared" si="33"/>
        <v>-3.8307667381737076E-2</v>
      </c>
      <c r="Z113" s="59">
        <v>107</v>
      </c>
      <c r="AA113" s="9">
        <f t="shared" si="34"/>
        <v>12.800000000000006</v>
      </c>
      <c r="AB113" s="9">
        <f t="shared" si="39"/>
        <v>12.970702602722307</v>
      </c>
      <c r="AC113" s="35">
        <f t="shared" si="35"/>
        <v>0.17070260272230087</v>
      </c>
      <c r="AD113" s="36">
        <f t="shared" si="36"/>
        <v>2.0094200000001639</v>
      </c>
      <c r="AE113" s="36">
        <f t="shared" si="40"/>
        <v>-1.9997021478898791</v>
      </c>
    </row>
    <row r="114" spans="1:31" x14ac:dyDescent="0.2">
      <c r="A114">
        <v>108</v>
      </c>
      <c r="B114" s="46">
        <v>20.864999999999998</v>
      </c>
      <c r="C114" s="5">
        <v>0</v>
      </c>
      <c r="D114" s="29">
        <f t="shared" si="23"/>
        <v>0.03</v>
      </c>
      <c r="E114" s="34">
        <f t="shared" si="24"/>
        <v>12.976600000000001</v>
      </c>
      <c r="F114" s="34">
        <f t="shared" si="25"/>
        <v>12.936299999999999</v>
      </c>
      <c r="G114" s="22">
        <f t="shared" si="21"/>
        <v>4.0300000000002001E-2</v>
      </c>
      <c r="H114" s="40">
        <f t="shared" si="37"/>
        <v>0</v>
      </c>
      <c r="I114" s="3">
        <f t="shared" si="22"/>
        <v>0</v>
      </c>
      <c r="J114" s="3">
        <f t="shared" si="26"/>
        <v>4.0300000000002001E-2</v>
      </c>
      <c r="K114" s="1"/>
      <c r="L114" s="2">
        <v>108</v>
      </c>
      <c r="M114" s="15">
        <v>5.5684751778758599E-4</v>
      </c>
      <c r="N114" s="15">
        <v>7.2125504745964241E-4</v>
      </c>
      <c r="O114" s="15">
        <v>20.864307853254097</v>
      </c>
      <c r="P114" s="56">
        <f t="shared" si="27"/>
        <v>20.930556847517789</v>
      </c>
      <c r="Q114" s="4">
        <f t="shared" si="28"/>
        <v>12.97694524546103</v>
      </c>
      <c r="R114" s="9">
        <f t="shared" si="29"/>
        <v>12.93587086901754</v>
      </c>
      <c r="S114" s="9">
        <f t="shared" si="38"/>
        <v>-0.33874909668494824</v>
      </c>
      <c r="T114" s="9">
        <v>-0.120999348275562</v>
      </c>
      <c r="U114" s="9">
        <f t="shared" si="30"/>
        <v>0.16207372471905176</v>
      </c>
      <c r="V114" s="54">
        <v>-0.10130301395017401</v>
      </c>
      <c r="W114" s="9">
        <f t="shared" si="31"/>
        <v>0.37982347312843801</v>
      </c>
      <c r="X114" s="9">
        <f t="shared" si="32"/>
        <v>0.14237739039366376</v>
      </c>
      <c r="Y114" s="34">
        <f t="shared" si="33"/>
        <v>-4.1074376443489768E-2</v>
      </c>
      <c r="Z114" s="59">
        <v>108</v>
      </c>
      <c r="AA114" s="9">
        <f t="shared" si="34"/>
        <v>12.800000000000006</v>
      </c>
      <c r="AB114" s="9">
        <f t="shared" si="39"/>
        <v>13.350526075850745</v>
      </c>
      <c r="AC114" s="35">
        <f t="shared" si="35"/>
        <v>0.55052607585073865</v>
      </c>
      <c r="AD114" s="36">
        <f t="shared" si="36"/>
        <v>2.0497200000001659</v>
      </c>
      <c r="AE114" s="36">
        <f t="shared" si="40"/>
        <v>-2.0407765243333689</v>
      </c>
    </row>
    <row r="115" spans="1:31" x14ac:dyDescent="0.2">
      <c r="A115">
        <v>109</v>
      </c>
      <c r="B115" s="46">
        <v>20.864999999999998</v>
      </c>
      <c r="C115" s="5">
        <v>0</v>
      </c>
      <c r="D115" s="29">
        <f t="shared" si="23"/>
        <v>0.03</v>
      </c>
      <c r="E115" s="34">
        <f t="shared" si="24"/>
        <v>12.976600000000001</v>
      </c>
      <c r="F115" s="34">
        <f t="shared" si="25"/>
        <v>12.936299999999999</v>
      </c>
      <c r="G115" s="22">
        <f t="shared" si="21"/>
        <v>4.0300000000002001E-2</v>
      </c>
      <c r="H115" s="40">
        <f t="shared" si="37"/>
        <v>0</v>
      </c>
      <c r="I115" s="3">
        <f t="shared" si="22"/>
        <v>0</v>
      </c>
      <c r="J115" s="3">
        <f t="shared" si="26"/>
        <v>4.0300000000002001E-2</v>
      </c>
      <c r="K115" s="1"/>
      <c r="L115" s="2">
        <v>109</v>
      </c>
      <c r="M115" s="15">
        <v>-3.7444961457162932E-4</v>
      </c>
      <c r="N115" s="15">
        <v>-1.4534862821443961E-3</v>
      </c>
      <c r="O115" s="15">
        <v>20.862172284217159</v>
      </c>
      <c r="P115" s="56">
        <f t="shared" si="27"/>
        <v>20.929625550385428</v>
      </c>
      <c r="Q115" s="4">
        <f t="shared" si="28"/>
        <v>12.976367841238964</v>
      </c>
      <c r="R115" s="9">
        <f t="shared" si="29"/>
        <v>12.934546816214638</v>
      </c>
      <c r="S115" s="9">
        <f t="shared" si="38"/>
        <v>0.33265108826747342</v>
      </c>
      <c r="T115" s="9">
        <v>-0.147748235259232</v>
      </c>
      <c r="U115" s="9">
        <f t="shared" si="30"/>
        <v>0.18956926028355828</v>
      </c>
      <c r="V115" s="54">
        <v>-0.13656047696193399</v>
      </c>
      <c r="W115" s="9">
        <f t="shared" si="31"/>
        <v>-0.29083006324314714</v>
      </c>
      <c r="X115" s="9">
        <f t="shared" si="32"/>
        <v>0.17838150198626027</v>
      </c>
      <c r="Y115" s="34">
        <f t="shared" si="33"/>
        <v>-4.1821025024326275E-2</v>
      </c>
      <c r="Z115" s="59">
        <v>109</v>
      </c>
      <c r="AA115" s="9">
        <f t="shared" si="34"/>
        <v>12.800000000000006</v>
      </c>
      <c r="AB115" s="9">
        <f t="shared" si="39"/>
        <v>13.059696012607597</v>
      </c>
      <c r="AC115" s="35">
        <f t="shared" si="35"/>
        <v>0.25969601260759134</v>
      </c>
      <c r="AD115" s="36">
        <f t="shared" si="36"/>
        <v>2.0900200000001679</v>
      </c>
      <c r="AE115" s="36">
        <f t="shared" si="40"/>
        <v>-2.0825975493576951</v>
      </c>
    </row>
    <row r="116" spans="1:31" x14ac:dyDescent="0.2">
      <c r="A116">
        <v>110</v>
      </c>
      <c r="B116" s="46">
        <v>20.864999999999998</v>
      </c>
      <c r="C116" s="5">
        <v>0.4</v>
      </c>
      <c r="D116" s="29">
        <f t="shared" si="23"/>
        <v>0.03</v>
      </c>
      <c r="E116" s="34">
        <f t="shared" si="24"/>
        <v>12.976600000000001</v>
      </c>
      <c r="F116" s="34">
        <f t="shared" si="25"/>
        <v>12.936299999999999</v>
      </c>
      <c r="G116" s="22">
        <f t="shared" si="21"/>
        <v>-0.35969999999999802</v>
      </c>
      <c r="H116" s="40">
        <f t="shared" si="37"/>
        <v>-0.24939000000000944</v>
      </c>
      <c r="I116" s="3">
        <f t="shared" si="22"/>
        <v>-0.4</v>
      </c>
      <c r="J116" s="3">
        <f t="shared" si="26"/>
        <v>4.0300000000002001E-2</v>
      </c>
      <c r="K116" s="1"/>
      <c r="L116" s="2">
        <v>110</v>
      </c>
      <c r="M116" s="15">
        <v>-6.8161005434844407E-4</v>
      </c>
      <c r="N116" s="15">
        <v>-4.2128810396946202E-4</v>
      </c>
      <c r="O116" s="15">
        <v>20.868309430160959</v>
      </c>
      <c r="P116" s="56">
        <f t="shared" si="27"/>
        <v>20.929318389945653</v>
      </c>
      <c r="Q116" s="4">
        <f t="shared" si="28"/>
        <v>12.976177401766305</v>
      </c>
      <c r="R116" s="9">
        <f t="shared" si="29"/>
        <v>12.938351846699794</v>
      </c>
      <c r="S116" s="9">
        <f t="shared" si="38"/>
        <v>3.1870715933856028E-2</v>
      </c>
      <c r="T116" s="9">
        <v>-0.17452676693210101</v>
      </c>
      <c r="U116" s="9">
        <f t="shared" si="30"/>
        <v>0.21235232199861265</v>
      </c>
      <c r="V116" s="54">
        <v>-0.168705998680061</v>
      </c>
      <c r="W116" s="9">
        <f t="shared" si="31"/>
        <v>5.9548391326556122E-3</v>
      </c>
      <c r="X116" s="9">
        <f t="shared" si="32"/>
        <v>0.20653155374657264</v>
      </c>
      <c r="Y116" s="34">
        <f t="shared" si="33"/>
        <v>-3.782555506651164E-2</v>
      </c>
      <c r="Z116" s="59">
        <v>110</v>
      </c>
      <c r="AA116" s="9">
        <f t="shared" si="34"/>
        <v>13.200000000000006</v>
      </c>
      <c r="AB116" s="9">
        <f t="shared" si="39"/>
        <v>13.065650851740253</v>
      </c>
      <c r="AC116" s="35">
        <f t="shared" si="35"/>
        <v>-0.13434914825975319</v>
      </c>
      <c r="AD116" s="36">
        <f t="shared" si="36"/>
        <v>2.1303200000001699</v>
      </c>
      <c r="AE116" s="36">
        <f t="shared" si="40"/>
        <v>-2.1204231044242068</v>
      </c>
    </row>
    <row r="117" spans="1:31" x14ac:dyDescent="0.2">
      <c r="A117">
        <v>111</v>
      </c>
      <c r="B117" s="46">
        <v>20.861999999999998</v>
      </c>
      <c r="C117" s="5">
        <v>0.4</v>
      </c>
      <c r="D117" s="29">
        <f t="shared" si="23"/>
        <v>0.03</v>
      </c>
      <c r="E117" s="34">
        <f t="shared" si="24"/>
        <v>12.976600000000001</v>
      </c>
      <c r="F117" s="34">
        <f t="shared" si="25"/>
        <v>12.934439999999999</v>
      </c>
      <c r="G117" s="22">
        <f t="shared" si="21"/>
        <v>-0.35783999999999738</v>
      </c>
      <c r="H117" s="40">
        <f t="shared" si="37"/>
        <v>-0.41564999999991731</v>
      </c>
      <c r="I117" s="3">
        <f t="shared" si="22"/>
        <v>-0.4</v>
      </c>
      <c r="J117" s="3">
        <f t="shared" si="26"/>
        <v>4.216000000000264E-2</v>
      </c>
      <c r="K117" s="1"/>
      <c r="L117" s="2">
        <v>111</v>
      </c>
      <c r="M117" s="15">
        <v>1.4032766364734251E-3</v>
      </c>
      <c r="N117" s="15">
        <v>-6.7435804819109175E-4</v>
      </c>
      <c r="O117" s="15">
        <v>20.862555668265443</v>
      </c>
      <c r="P117" s="56">
        <f t="shared" si="27"/>
        <v>20.931403276636473</v>
      </c>
      <c r="Q117" s="4">
        <f t="shared" si="28"/>
        <v>12.977470031514613</v>
      </c>
      <c r="R117" s="9">
        <f t="shared" si="29"/>
        <v>12.934784514324575</v>
      </c>
      <c r="S117" s="9">
        <f t="shared" si="38"/>
        <v>-0.79467240409958606</v>
      </c>
      <c r="T117" s="9">
        <v>-0.20024367637556501</v>
      </c>
      <c r="U117" s="9">
        <f t="shared" si="30"/>
        <v>0.24292919356560388</v>
      </c>
      <c r="V117" s="54">
        <v>-0.200966783963997</v>
      </c>
      <c r="W117" s="9">
        <f t="shared" si="31"/>
        <v>0.83735792128962494</v>
      </c>
      <c r="X117" s="9">
        <f t="shared" si="32"/>
        <v>0.24365230115403588</v>
      </c>
      <c r="Y117" s="34">
        <f t="shared" si="33"/>
        <v>-4.268551719003888E-2</v>
      </c>
      <c r="Z117" s="59">
        <v>111</v>
      </c>
      <c r="AA117" s="9">
        <f t="shared" si="34"/>
        <v>13.600000000000007</v>
      </c>
      <c r="AB117" s="9">
        <f t="shared" si="39"/>
        <v>13.903008773029878</v>
      </c>
      <c r="AC117" s="35">
        <f t="shared" si="35"/>
        <v>0.30300877302987139</v>
      </c>
      <c r="AD117" s="36">
        <f t="shared" si="36"/>
        <v>2.1724800000001725</v>
      </c>
      <c r="AE117" s="36">
        <f t="shared" si="40"/>
        <v>-2.1631086216142457</v>
      </c>
    </row>
    <row r="118" spans="1:31" x14ac:dyDescent="0.2">
      <c r="A118">
        <v>112</v>
      </c>
      <c r="B118" s="46">
        <v>20.86</v>
      </c>
      <c r="C118" s="5">
        <v>0.4</v>
      </c>
      <c r="D118" s="29">
        <f t="shared" si="23"/>
        <v>0.03</v>
      </c>
      <c r="E118" s="34">
        <f t="shared" si="24"/>
        <v>12.976600000000001</v>
      </c>
      <c r="F118" s="34">
        <f t="shared" si="25"/>
        <v>12.933200000000001</v>
      </c>
      <c r="G118" s="22">
        <f t="shared" si="21"/>
        <v>-0.35659999999999992</v>
      </c>
      <c r="H118" s="40">
        <f t="shared" si="37"/>
        <v>-0.33251999999981569</v>
      </c>
      <c r="I118" s="3">
        <f t="shared" si="22"/>
        <v>-0.4</v>
      </c>
      <c r="J118" s="3">
        <f t="shared" si="26"/>
        <v>4.3400000000000105E-2</v>
      </c>
      <c r="K118" s="1"/>
      <c r="L118" s="2">
        <v>112</v>
      </c>
      <c r="M118" s="15">
        <v>-7.8339124735149316E-5</v>
      </c>
      <c r="N118" s="15">
        <v>-1.0162052706273372E-3</v>
      </c>
      <c r="O118" s="15">
        <v>20.858750036390965</v>
      </c>
      <c r="P118" s="56">
        <f t="shared" si="27"/>
        <v>20.929921660875266</v>
      </c>
      <c r="Q118" s="4">
        <f t="shared" si="28"/>
        <v>12.976551429742665</v>
      </c>
      <c r="R118" s="9">
        <f t="shared" si="29"/>
        <v>12.932425022562398</v>
      </c>
      <c r="S118" s="9">
        <f t="shared" si="38"/>
        <v>-0.73389367008866668</v>
      </c>
      <c r="T118" s="9">
        <v>-0.22383158938196501</v>
      </c>
      <c r="U118" s="9">
        <f t="shared" si="30"/>
        <v>0.26795799656223174</v>
      </c>
      <c r="V118" s="54">
        <v>-0.239101829022523</v>
      </c>
      <c r="W118" s="9">
        <f t="shared" si="31"/>
        <v>0.77802007726893341</v>
      </c>
      <c r="X118" s="9">
        <f t="shared" si="32"/>
        <v>0.2832282362027897</v>
      </c>
      <c r="Y118" s="34">
        <f t="shared" si="33"/>
        <v>-4.4126407180266725E-2</v>
      </c>
      <c r="Z118" s="59">
        <v>112</v>
      </c>
      <c r="AA118" s="9">
        <f t="shared" si="34"/>
        <v>14.000000000000007</v>
      </c>
      <c r="AB118" s="9">
        <f t="shared" si="39"/>
        <v>14.681028850298812</v>
      </c>
      <c r="AC118" s="35">
        <f t="shared" si="35"/>
        <v>0.68102885029880511</v>
      </c>
      <c r="AD118" s="36">
        <f t="shared" si="36"/>
        <v>2.2158800000001726</v>
      </c>
      <c r="AE118" s="36">
        <f t="shared" si="40"/>
        <v>-2.2072350287945124</v>
      </c>
    </row>
    <row r="119" spans="1:31" x14ac:dyDescent="0.2">
      <c r="A119">
        <v>113</v>
      </c>
      <c r="B119" s="46">
        <v>20.858000000000001</v>
      </c>
      <c r="C119" s="5">
        <v>0.4</v>
      </c>
      <c r="D119" s="29">
        <f t="shared" si="23"/>
        <v>0.03</v>
      </c>
      <c r="E119" s="34">
        <f t="shared" si="24"/>
        <v>12.976600000000001</v>
      </c>
      <c r="F119" s="34">
        <f t="shared" si="25"/>
        <v>12.93196</v>
      </c>
      <c r="G119" s="22">
        <f t="shared" si="21"/>
        <v>-0.3553599999999989</v>
      </c>
      <c r="H119" s="40">
        <f t="shared" si="37"/>
        <v>-0.33251999999981569</v>
      </c>
      <c r="I119" s="3">
        <f t="shared" si="22"/>
        <v>-0.4</v>
      </c>
      <c r="J119" s="3">
        <f t="shared" si="26"/>
        <v>4.4640000000001123E-2</v>
      </c>
      <c r="K119" s="1"/>
      <c r="L119" s="2">
        <v>113</v>
      </c>
      <c r="M119" s="15">
        <v>1.5627020787477497E-3</v>
      </c>
      <c r="N119" s="15">
        <v>3.5303470636746091E-3</v>
      </c>
      <c r="O119" s="15">
        <v>20.853727403257761</v>
      </c>
      <c r="P119" s="56">
        <f t="shared" si="27"/>
        <v>20.931562702078747</v>
      </c>
      <c r="Q119" s="4">
        <f t="shared" si="28"/>
        <v>12.977568875288823</v>
      </c>
      <c r="R119" s="9">
        <f t="shared" si="29"/>
        <v>12.929310990019811</v>
      </c>
      <c r="S119" s="9">
        <f t="shared" si="38"/>
        <v>-0.30120651729281822</v>
      </c>
      <c r="T119" s="9">
        <v>-0.24433184856870899</v>
      </c>
      <c r="U119" s="9">
        <f t="shared" si="30"/>
        <v>0.29258973383772041</v>
      </c>
      <c r="V119" s="54">
        <v>-0.27549892172716101</v>
      </c>
      <c r="W119" s="9">
        <f t="shared" si="31"/>
        <v>0.34946440256182965</v>
      </c>
      <c r="X119" s="9">
        <f t="shared" si="32"/>
        <v>0.32375680699617243</v>
      </c>
      <c r="Y119" s="34">
        <f t="shared" si="33"/>
        <v>-4.8257885269011425E-2</v>
      </c>
      <c r="Z119" s="59">
        <v>113</v>
      </c>
      <c r="AA119" s="9">
        <f t="shared" si="34"/>
        <v>14.400000000000007</v>
      </c>
      <c r="AB119" s="9">
        <f t="shared" si="39"/>
        <v>15.030493252860643</v>
      </c>
      <c r="AC119" s="35">
        <f t="shared" si="35"/>
        <v>0.63049325286063507</v>
      </c>
      <c r="AD119" s="36">
        <f t="shared" si="36"/>
        <v>2.2605200000001737</v>
      </c>
      <c r="AE119" s="36">
        <f t="shared" si="40"/>
        <v>-2.2554929140635238</v>
      </c>
    </row>
    <row r="120" spans="1:31" x14ac:dyDescent="0.2">
      <c r="A120">
        <v>114</v>
      </c>
      <c r="B120" s="46">
        <v>20.856000000000002</v>
      </c>
      <c r="C120" s="5">
        <v>0.4</v>
      </c>
      <c r="D120" s="29">
        <f t="shared" si="23"/>
        <v>0.03</v>
      </c>
      <c r="E120" s="34">
        <f t="shared" si="24"/>
        <v>12.976600000000001</v>
      </c>
      <c r="F120" s="34">
        <f t="shared" si="25"/>
        <v>12.930720000000001</v>
      </c>
      <c r="G120" s="22">
        <f t="shared" si="21"/>
        <v>-0.35411999999999966</v>
      </c>
      <c r="H120" s="40">
        <f t="shared" si="37"/>
        <v>-0.33252000000011106</v>
      </c>
      <c r="I120" s="3">
        <f t="shared" si="22"/>
        <v>-0.4</v>
      </c>
      <c r="J120" s="3">
        <f t="shared" si="26"/>
        <v>4.5880000000000365E-2</v>
      </c>
      <c r="K120" s="1"/>
      <c r="L120" s="2">
        <v>114</v>
      </c>
      <c r="M120" s="15">
        <v>1.3518706083280375E-3</v>
      </c>
      <c r="N120" s="15">
        <v>1.6145037374719997E-3</v>
      </c>
      <c r="O120" s="15">
        <v>20.855126717284833</v>
      </c>
      <c r="P120" s="56">
        <f t="shared" si="27"/>
        <v>20.931351870608328</v>
      </c>
      <c r="Q120" s="4">
        <f t="shared" si="28"/>
        <v>12.977438159777163</v>
      </c>
      <c r="R120" s="9">
        <f t="shared" si="29"/>
        <v>12.930178564716597</v>
      </c>
      <c r="S120" s="9">
        <f t="shared" si="38"/>
        <v>-1.6877434126551731E-2</v>
      </c>
      <c r="T120" s="9">
        <v>-0.26095589725226498</v>
      </c>
      <c r="U120" s="9">
        <f t="shared" si="30"/>
        <v>0.30821549231283152</v>
      </c>
      <c r="V120" s="54">
        <v>-0.31472184767261302</v>
      </c>
      <c r="W120" s="9">
        <f t="shared" si="31"/>
        <v>6.4137029187118277E-2</v>
      </c>
      <c r="X120" s="9">
        <f t="shared" si="32"/>
        <v>0.36198144273317956</v>
      </c>
      <c r="Y120" s="34">
        <f t="shared" si="33"/>
        <v>-4.7259595060566539E-2</v>
      </c>
      <c r="Z120" s="59">
        <v>114</v>
      </c>
      <c r="AA120" s="9">
        <f t="shared" si="34"/>
        <v>14.800000000000008</v>
      </c>
      <c r="AB120" s="9">
        <f t="shared" si="39"/>
        <v>15.094630282047762</v>
      </c>
      <c r="AC120" s="35">
        <f t="shared" si="35"/>
        <v>0.29463028204775377</v>
      </c>
      <c r="AD120" s="36">
        <f t="shared" si="36"/>
        <v>2.3064000000001741</v>
      </c>
      <c r="AE120" s="36">
        <f t="shared" si="40"/>
        <v>-2.3027525091240904</v>
      </c>
    </row>
    <row r="121" spans="1:31" x14ac:dyDescent="0.2">
      <c r="A121">
        <v>115</v>
      </c>
      <c r="B121" s="46">
        <v>20.853999999999999</v>
      </c>
      <c r="C121" s="5">
        <v>0.4</v>
      </c>
      <c r="D121" s="29">
        <f t="shared" si="23"/>
        <v>0.03</v>
      </c>
      <c r="E121" s="34">
        <f t="shared" si="24"/>
        <v>12.976600000000001</v>
      </c>
      <c r="F121" s="34">
        <f t="shared" si="25"/>
        <v>12.92948</v>
      </c>
      <c r="G121" s="22">
        <f t="shared" si="21"/>
        <v>-0.35287999999999864</v>
      </c>
      <c r="H121" s="40">
        <f t="shared" si="37"/>
        <v>-0.33252000000011106</v>
      </c>
      <c r="I121" s="3">
        <f t="shared" si="22"/>
        <v>-0.4</v>
      </c>
      <c r="J121" s="3">
        <f t="shared" si="26"/>
        <v>4.7120000000001383E-2</v>
      </c>
      <c r="K121" s="1"/>
      <c r="L121" s="2">
        <v>115</v>
      </c>
      <c r="M121" s="15">
        <v>-2.0565736791288387E-4</v>
      </c>
      <c r="N121" s="15">
        <v>2.137082799106738E-3</v>
      </c>
      <c r="O121" s="15">
        <v>20.853524378668244</v>
      </c>
      <c r="P121" s="56">
        <f t="shared" si="27"/>
        <v>20.929794342632086</v>
      </c>
      <c r="Q121" s="4">
        <f t="shared" si="28"/>
        <v>12.976472492431894</v>
      </c>
      <c r="R121" s="9">
        <f t="shared" si="29"/>
        <v>12.92918511477431</v>
      </c>
      <c r="S121" s="9">
        <f t="shared" si="38"/>
        <v>-0.39395370351790104</v>
      </c>
      <c r="T121" s="9">
        <v>-0.27311785076821499</v>
      </c>
      <c r="U121" s="9">
        <f t="shared" si="30"/>
        <v>0.32040522842579916</v>
      </c>
      <c r="V121" s="54">
        <v>-0.34862048551644198</v>
      </c>
      <c r="W121" s="9">
        <f t="shared" si="31"/>
        <v>0.44124108117548522</v>
      </c>
      <c r="X121" s="9">
        <f t="shared" si="32"/>
        <v>0.39590786317402615</v>
      </c>
      <c r="Y121" s="34">
        <f t="shared" si="33"/>
        <v>-4.7287377657584173E-2</v>
      </c>
      <c r="Z121" s="59">
        <v>115</v>
      </c>
      <c r="AA121" s="9">
        <f t="shared" si="34"/>
        <v>15.200000000000008</v>
      </c>
      <c r="AB121" s="9">
        <f t="shared" si="39"/>
        <v>15.535871363223247</v>
      </c>
      <c r="AC121" s="35">
        <f t="shared" si="35"/>
        <v>0.33587136322323907</v>
      </c>
      <c r="AD121" s="36">
        <f t="shared" si="36"/>
        <v>2.3535200000001755</v>
      </c>
      <c r="AE121" s="36">
        <f t="shared" si="40"/>
        <v>-2.3500398867816745</v>
      </c>
    </row>
    <row r="122" spans="1:31" x14ac:dyDescent="0.2">
      <c r="A122">
        <v>116</v>
      </c>
      <c r="B122" s="46">
        <v>20.852</v>
      </c>
      <c r="C122" s="5">
        <v>0.4</v>
      </c>
      <c r="D122" s="29">
        <f t="shared" si="23"/>
        <v>0.03</v>
      </c>
      <c r="E122" s="34">
        <f t="shared" si="24"/>
        <v>12.976600000000001</v>
      </c>
      <c r="F122" s="34">
        <f t="shared" si="25"/>
        <v>12.928240000000001</v>
      </c>
      <c r="G122" s="22">
        <f t="shared" si="21"/>
        <v>-0.3516399999999994</v>
      </c>
      <c r="H122" s="40">
        <f t="shared" si="37"/>
        <v>-0.33251999999981569</v>
      </c>
      <c r="I122" s="3">
        <f t="shared" si="22"/>
        <v>-0.4</v>
      </c>
      <c r="J122" s="3">
        <f t="shared" si="26"/>
        <v>4.8360000000000625E-2</v>
      </c>
      <c r="K122" s="1"/>
      <c r="L122" s="2">
        <v>116</v>
      </c>
      <c r="M122" s="15">
        <v>8.2938318348694964E-4</v>
      </c>
      <c r="N122" s="15">
        <v>1.2312231062549192E-3</v>
      </c>
      <c r="O122" s="15">
        <v>20.850387709664023</v>
      </c>
      <c r="P122" s="56">
        <f t="shared" si="27"/>
        <v>20.930829383183486</v>
      </c>
      <c r="Q122" s="4">
        <f t="shared" si="28"/>
        <v>12.977114217573762</v>
      </c>
      <c r="R122" s="9">
        <f t="shared" si="29"/>
        <v>12.927240379991694</v>
      </c>
      <c r="S122" s="9">
        <f t="shared" si="38"/>
        <v>-0.39721470346731674</v>
      </c>
      <c r="T122" s="9">
        <v>-0.280440029066439</v>
      </c>
      <c r="U122" s="9">
        <f t="shared" si="30"/>
        <v>0.33031386664850654</v>
      </c>
      <c r="V122" s="54">
        <v>-0.35299412526410401</v>
      </c>
      <c r="W122" s="9">
        <f t="shared" si="31"/>
        <v>0.44708854104938428</v>
      </c>
      <c r="X122" s="9">
        <f t="shared" si="32"/>
        <v>0.40286796284617155</v>
      </c>
      <c r="Y122" s="34">
        <f t="shared" si="33"/>
        <v>-4.9873837582067537E-2</v>
      </c>
      <c r="Z122" s="59">
        <v>116</v>
      </c>
      <c r="AA122" s="9">
        <f t="shared" si="34"/>
        <v>15.600000000000009</v>
      </c>
      <c r="AB122" s="9">
        <f t="shared" si="39"/>
        <v>15.982959904272631</v>
      </c>
      <c r="AC122" s="35">
        <f t="shared" si="35"/>
        <v>0.38295990427262261</v>
      </c>
      <c r="AD122" s="36">
        <f t="shared" si="36"/>
        <v>2.4018800000001761</v>
      </c>
      <c r="AE122" s="36">
        <f t="shared" si="40"/>
        <v>-2.3999137243637421</v>
      </c>
    </row>
    <row r="123" spans="1:31" x14ac:dyDescent="0.2">
      <c r="A123">
        <v>117</v>
      </c>
      <c r="B123" s="46">
        <v>20.85</v>
      </c>
      <c r="C123" s="5">
        <v>0.4</v>
      </c>
      <c r="D123" s="29">
        <f t="shared" si="23"/>
        <v>0.03</v>
      </c>
      <c r="E123" s="34">
        <f t="shared" si="24"/>
        <v>12.976600000000001</v>
      </c>
      <c r="F123" s="34">
        <f t="shared" si="25"/>
        <v>12.927000000000001</v>
      </c>
      <c r="G123" s="22">
        <f t="shared" si="21"/>
        <v>-0.35040000000000016</v>
      </c>
      <c r="H123" s="40">
        <f t="shared" si="37"/>
        <v>-0.41564999999991731</v>
      </c>
      <c r="I123" s="3">
        <f t="shared" si="22"/>
        <v>-0.4</v>
      </c>
      <c r="J123" s="3">
        <f t="shared" si="26"/>
        <v>4.9599999999999866E-2</v>
      </c>
      <c r="K123" s="1"/>
      <c r="L123" s="2">
        <v>117</v>
      </c>
      <c r="M123" s="15">
        <v>-1.7806003248157509E-3</v>
      </c>
      <c r="N123" s="15">
        <v>-2.2802771974715559E-3</v>
      </c>
      <c r="O123" s="15">
        <v>20.848746143332416</v>
      </c>
      <c r="P123" s="56">
        <f t="shared" si="27"/>
        <v>20.928219399675186</v>
      </c>
      <c r="Q123" s="4">
        <f t="shared" si="28"/>
        <v>12.975496027798615</v>
      </c>
      <c r="R123" s="9">
        <f t="shared" si="29"/>
        <v>12.926222608866098</v>
      </c>
      <c r="S123" s="9">
        <f t="shared" si="38"/>
        <v>-0.4775546346924337</v>
      </c>
      <c r="T123" s="9">
        <v>-0.28273911876429603</v>
      </c>
      <c r="U123" s="9">
        <f t="shared" si="30"/>
        <v>0.3320125376968126</v>
      </c>
      <c r="V123" s="54">
        <v>-0.34372785365429898</v>
      </c>
      <c r="W123" s="9">
        <f t="shared" si="31"/>
        <v>0.52682805362495033</v>
      </c>
      <c r="X123" s="9">
        <f t="shared" si="32"/>
        <v>0.39300127258681555</v>
      </c>
      <c r="Y123" s="34">
        <f t="shared" si="33"/>
        <v>-4.9273418932516577E-2</v>
      </c>
      <c r="Z123" s="59">
        <v>117</v>
      </c>
      <c r="AA123" s="9">
        <f t="shared" si="34"/>
        <v>16.000000000000007</v>
      </c>
      <c r="AB123" s="9">
        <f t="shared" si="39"/>
        <v>16.509787957897583</v>
      </c>
      <c r="AC123" s="35">
        <f t="shared" si="35"/>
        <v>0.50978795789757569</v>
      </c>
      <c r="AD123" s="36">
        <f t="shared" si="36"/>
        <v>2.451480000000176</v>
      </c>
      <c r="AE123" s="36">
        <f t="shared" si="40"/>
        <v>-2.4491871432962586</v>
      </c>
    </row>
    <row r="124" spans="1:31" x14ac:dyDescent="0.2">
      <c r="A124">
        <v>118</v>
      </c>
      <c r="B124" s="46">
        <v>20.847000000000001</v>
      </c>
      <c r="C124" s="5">
        <v>0.4</v>
      </c>
      <c r="D124" s="29">
        <f t="shared" si="23"/>
        <v>0.03</v>
      </c>
      <c r="E124" s="34">
        <f t="shared" si="24"/>
        <v>12.976600000000001</v>
      </c>
      <c r="F124" s="34">
        <f t="shared" si="25"/>
        <v>12.925140000000001</v>
      </c>
      <c r="G124" s="22">
        <f t="shared" si="21"/>
        <v>-0.34853999999999952</v>
      </c>
      <c r="H124" s="40">
        <f t="shared" si="37"/>
        <v>-0.41565000000021268</v>
      </c>
      <c r="I124" s="3">
        <f t="shared" si="22"/>
        <v>-0.4</v>
      </c>
      <c r="J124" s="3">
        <f t="shared" si="26"/>
        <v>5.1460000000000505E-2</v>
      </c>
      <c r="K124" s="1"/>
      <c r="L124" s="2">
        <v>118</v>
      </c>
      <c r="M124" s="15">
        <v>1.6906498833514836E-4</v>
      </c>
      <c r="N124" s="15">
        <v>4.3562152611191585E-3</v>
      </c>
      <c r="O124" s="15">
        <v>20.844643037046527</v>
      </c>
      <c r="P124" s="56">
        <f t="shared" si="27"/>
        <v>20.930169064988334</v>
      </c>
      <c r="Q124" s="4">
        <f t="shared" si="28"/>
        <v>12.976704820292769</v>
      </c>
      <c r="R124" s="9">
        <f t="shared" si="29"/>
        <v>12.923678682968848</v>
      </c>
      <c r="S124" s="9">
        <f t="shared" si="38"/>
        <v>-0.43265886354508531</v>
      </c>
      <c r="T124" s="9">
        <v>-0.28000377036111201</v>
      </c>
      <c r="U124" s="9">
        <f t="shared" si="30"/>
        <v>0.33302990768503227</v>
      </c>
      <c r="V124" s="54">
        <v>-0.326774539961945</v>
      </c>
      <c r="W124" s="9">
        <f t="shared" si="31"/>
        <v>0.48568500086900557</v>
      </c>
      <c r="X124" s="9">
        <f t="shared" si="32"/>
        <v>0.37980067728586525</v>
      </c>
      <c r="Y124" s="34">
        <f t="shared" si="33"/>
        <v>-5.3026137323920253E-2</v>
      </c>
      <c r="Z124" s="59">
        <v>118</v>
      </c>
      <c r="AA124" s="9">
        <f t="shared" si="34"/>
        <v>16.400000000000006</v>
      </c>
      <c r="AB124" s="9">
        <f t="shared" si="39"/>
        <v>16.995472958766587</v>
      </c>
      <c r="AC124" s="35">
        <f t="shared" si="35"/>
        <v>0.59547295876658168</v>
      </c>
      <c r="AD124" s="36">
        <f t="shared" si="36"/>
        <v>2.5029400000001765</v>
      </c>
      <c r="AE124" s="36">
        <f t="shared" si="40"/>
        <v>-2.5022132806201789</v>
      </c>
    </row>
    <row r="125" spans="1:31" x14ac:dyDescent="0.2">
      <c r="A125">
        <v>119</v>
      </c>
      <c r="B125" s="46">
        <v>20.844999999999999</v>
      </c>
      <c r="C125" s="5">
        <v>0.4</v>
      </c>
      <c r="D125" s="29">
        <f t="shared" si="23"/>
        <v>0.03</v>
      </c>
      <c r="E125" s="34">
        <f t="shared" si="24"/>
        <v>12.976600000000001</v>
      </c>
      <c r="F125" s="34">
        <f t="shared" si="25"/>
        <v>12.9239</v>
      </c>
      <c r="G125" s="22">
        <f t="shared" si="21"/>
        <v>-0.3472999999999985</v>
      </c>
      <c r="H125" s="40">
        <f t="shared" si="37"/>
        <v>-0.33252000000011106</v>
      </c>
      <c r="I125" s="3">
        <f t="shared" si="22"/>
        <v>-0.4</v>
      </c>
      <c r="J125" s="3">
        <f t="shared" si="26"/>
        <v>5.2700000000001523E-2</v>
      </c>
      <c r="K125" s="1"/>
      <c r="L125" s="2">
        <v>119</v>
      </c>
      <c r="M125" s="15">
        <v>9.3930342840088524E-4</v>
      </c>
      <c r="N125" s="15">
        <v>-3.2455089591406456E-3</v>
      </c>
      <c r="O125" s="15">
        <v>20.843541537732211</v>
      </c>
      <c r="P125" s="56">
        <f t="shared" si="27"/>
        <v>20.930939303428399</v>
      </c>
      <c r="Q125" s="4">
        <f t="shared" si="28"/>
        <v>12.977182368125607</v>
      </c>
      <c r="R125" s="9">
        <f t="shared" si="29"/>
        <v>12.92299575339397</v>
      </c>
      <c r="S125" s="9">
        <f t="shared" si="38"/>
        <v>-3.04692073863011E-2</v>
      </c>
      <c r="T125" s="9">
        <v>-0.27237413284169798</v>
      </c>
      <c r="U125" s="9">
        <f t="shared" si="30"/>
        <v>0.32656074757333564</v>
      </c>
      <c r="V125" s="54">
        <v>-0.303639388184961</v>
      </c>
      <c r="W125" s="9">
        <f t="shared" si="31"/>
        <v>8.4655822117938762E-2</v>
      </c>
      <c r="X125" s="9">
        <f t="shared" si="32"/>
        <v>0.35782600291659866</v>
      </c>
      <c r="Y125" s="34">
        <f t="shared" si="33"/>
        <v>-5.4186614731637661E-2</v>
      </c>
      <c r="Z125" s="59">
        <v>119</v>
      </c>
      <c r="AA125" s="9">
        <f t="shared" si="34"/>
        <v>16.800000000000004</v>
      </c>
      <c r="AB125" s="9">
        <f t="shared" si="39"/>
        <v>17.080128780884525</v>
      </c>
      <c r="AC125" s="35">
        <f t="shared" si="35"/>
        <v>0.28012878088452098</v>
      </c>
      <c r="AD125" s="36">
        <f t="shared" si="36"/>
        <v>2.555640000000178</v>
      </c>
      <c r="AE125" s="36">
        <f t="shared" si="40"/>
        <v>-2.5563998953518166</v>
      </c>
    </row>
    <row r="126" spans="1:31" x14ac:dyDescent="0.2">
      <c r="A126">
        <v>120</v>
      </c>
      <c r="B126" s="46">
        <v>20.843</v>
      </c>
      <c r="C126" s="5">
        <v>0.4</v>
      </c>
      <c r="D126" s="29">
        <f t="shared" si="23"/>
        <v>0.03</v>
      </c>
      <c r="E126" s="34">
        <f t="shared" si="24"/>
        <v>12.976600000000001</v>
      </c>
      <c r="F126" s="34">
        <f t="shared" si="25"/>
        <v>12.92266</v>
      </c>
      <c r="G126" s="22">
        <f t="shared" si="21"/>
        <v>-0.34605999999999926</v>
      </c>
      <c r="H126" s="40">
        <f t="shared" si="37"/>
        <v>-0.33251999999981569</v>
      </c>
      <c r="I126" s="3">
        <f t="shared" si="22"/>
        <v>-0.4</v>
      </c>
      <c r="J126" s="3">
        <f t="shared" si="26"/>
        <v>5.3940000000000765E-2</v>
      </c>
      <c r="K126" s="1"/>
      <c r="L126" s="2">
        <v>120</v>
      </c>
      <c r="M126" s="15">
        <v>-1.5458088829466406E-3</v>
      </c>
      <c r="N126" s="15">
        <v>-1.1555249412854688E-3</v>
      </c>
      <c r="O126" s="15">
        <v>20.844276512237357</v>
      </c>
      <c r="P126" s="56">
        <f t="shared" si="27"/>
        <v>20.928454191117051</v>
      </c>
      <c r="Q126" s="4">
        <f t="shared" si="28"/>
        <v>12.975641598492572</v>
      </c>
      <c r="R126" s="9">
        <f t="shared" si="29"/>
        <v>12.923451437587163</v>
      </c>
      <c r="S126" s="9">
        <f t="shared" si="38"/>
        <v>-0.21131317799381139</v>
      </c>
      <c r="T126" s="9">
        <v>-0.26013039631967</v>
      </c>
      <c r="U126" s="9">
        <f t="shared" si="30"/>
        <v>0.3123205572250794</v>
      </c>
      <c r="V126" s="54">
        <v>-0.28538407450318498</v>
      </c>
      <c r="W126" s="9">
        <f t="shared" si="31"/>
        <v>0.26350333889922078</v>
      </c>
      <c r="X126" s="9">
        <f t="shared" si="32"/>
        <v>0.33757423540859438</v>
      </c>
      <c r="Y126" s="34">
        <f t="shared" si="33"/>
        <v>-5.21901609054094E-2</v>
      </c>
      <c r="Z126" s="59">
        <v>120</v>
      </c>
      <c r="AA126" s="9">
        <f t="shared" si="34"/>
        <v>17.200000000000003</v>
      </c>
      <c r="AB126" s="9">
        <f t="shared" si="39"/>
        <v>17.343632119783745</v>
      </c>
      <c r="AC126" s="35">
        <f t="shared" si="35"/>
        <v>0.14363211978374224</v>
      </c>
      <c r="AD126" s="36">
        <f t="shared" si="36"/>
        <v>2.6095800000001788</v>
      </c>
      <c r="AE126" s="36">
        <f t="shared" si="40"/>
        <v>-2.608590056257226</v>
      </c>
    </row>
    <row r="127" spans="1:31" x14ac:dyDescent="0.2">
      <c r="A127">
        <v>121</v>
      </c>
      <c r="B127" s="46">
        <v>20.841000000000001</v>
      </c>
      <c r="C127" s="5">
        <v>0.4</v>
      </c>
      <c r="D127" s="29">
        <f t="shared" si="23"/>
        <v>0.03</v>
      </c>
      <c r="E127" s="34">
        <f t="shared" si="24"/>
        <v>12.976600000000001</v>
      </c>
      <c r="F127" s="34">
        <f t="shared" si="25"/>
        <v>12.921420000000001</v>
      </c>
      <c r="G127" s="22">
        <f t="shared" si="21"/>
        <v>-0.34482000000000002</v>
      </c>
      <c r="H127" s="40">
        <f t="shared" si="37"/>
        <v>-0.33252000000011106</v>
      </c>
      <c r="I127" s="3">
        <f t="shared" si="22"/>
        <v>-0.4</v>
      </c>
      <c r="J127" s="3">
        <f t="shared" si="26"/>
        <v>5.5180000000000007E-2</v>
      </c>
      <c r="K127" s="1"/>
      <c r="L127" s="2">
        <v>121</v>
      </c>
      <c r="M127" s="15">
        <v>6.9358293742413331E-4</v>
      </c>
      <c r="N127" s="15">
        <v>3.5817391111640879E-3</v>
      </c>
      <c r="O127" s="15">
        <v>20.840999577212617</v>
      </c>
      <c r="P127" s="56">
        <f t="shared" si="27"/>
        <v>20.930693582937423</v>
      </c>
      <c r="Q127" s="4">
        <f t="shared" si="28"/>
        <v>12.977030021421202</v>
      </c>
      <c r="R127" s="9">
        <f t="shared" si="29"/>
        <v>12.921419737871823</v>
      </c>
      <c r="S127" s="9">
        <f t="shared" si="38"/>
        <v>-0.52946368939362687</v>
      </c>
      <c r="T127" s="9">
        <v>-0.24369205175641001</v>
      </c>
      <c r="U127" s="9">
        <f t="shared" si="30"/>
        <v>0.29930233530578926</v>
      </c>
      <c r="V127" s="54">
        <v>-0.26602375080610502</v>
      </c>
      <c r="W127" s="9">
        <f t="shared" si="31"/>
        <v>0.58507397294300612</v>
      </c>
      <c r="X127" s="9">
        <f t="shared" si="32"/>
        <v>0.32163403435548427</v>
      </c>
      <c r="Y127" s="34">
        <f t="shared" si="33"/>
        <v>-5.5610283549379247E-2</v>
      </c>
      <c r="Z127" s="59">
        <v>121</v>
      </c>
      <c r="AA127" s="9">
        <f t="shared" si="34"/>
        <v>17.600000000000001</v>
      </c>
      <c r="AB127" s="9">
        <f>W127+AB126</f>
        <v>17.928706092726753</v>
      </c>
      <c r="AC127" s="35">
        <f t="shared" si="35"/>
        <v>0.32870609272675111</v>
      </c>
      <c r="AD127" s="36">
        <f t="shared" si="36"/>
        <v>2.6647600000001788</v>
      </c>
      <c r="AE127" s="36">
        <f t="shared" si="40"/>
        <v>-2.6642003398066052</v>
      </c>
    </row>
    <row r="128" spans="1:31" x14ac:dyDescent="0.2">
      <c r="A128">
        <v>122</v>
      </c>
      <c r="B128" s="46">
        <v>20.838999999999999</v>
      </c>
      <c r="C128" s="5">
        <v>0.4</v>
      </c>
      <c r="D128" s="29">
        <f t="shared" si="23"/>
        <v>0.03</v>
      </c>
      <c r="E128" s="34">
        <f t="shared" si="24"/>
        <v>12.976600000000001</v>
      </c>
      <c r="F128" s="34">
        <f t="shared" si="25"/>
        <v>12.92018</v>
      </c>
      <c r="G128" s="22">
        <f t="shared" si="21"/>
        <v>-0.343579999999999</v>
      </c>
      <c r="H128" s="40">
        <f t="shared" si="37"/>
        <v>-0.33252000000011106</v>
      </c>
      <c r="I128" s="3">
        <f t="shared" si="22"/>
        <v>-0.4</v>
      </c>
      <c r="J128" s="3">
        <f t="shared" si="26"/>
        <v>5.6420000000001025E-2</v>
      </c>
      <c r="K128" s="1"/>
      <c r="L128" s="2">
        <v>122</v>
      </c>
      <c r="M128" s="15">
        <v>-5.9793482095740237E-4</v>
      </c>
      <c r="N128" s="15">
        <v>-1.3807214515587109E-3</v>
      </c>
      <c r="O128" s="15">
        <v>20.837907407348705</v>
      </c>
      <c r="P128" s="56">
        <f t="shared" si="27"/>
        <v>20.929402065179044</v>
      </c>
      <c r="Q128" s="4">
        <f t="shared" si="28"/>
        <v>12.976229280411008</v>
      </c>
      <c r="R128" s="9">
        <f t="shared" si="29"/>
        <v>12.919502592556197</v>
      </c>
      <c r="S128" s="9">
        <f t="shared" si="38"/>
        <v>-0.32339672707731687</v>
      </c>
      <c r="T128" s="9">
        <v>-0.223624002959246</v>
      </c>
      <c r="U128" s="9">
        <f t="shared" si="30"/>
        <v>0.28035069081405672</v>
      </c>
      <c r="V128" s="54">
        <v>-0.24379417939206799</v>
      </c>
      <c r="W128" s="9">
        <f t="shared" si="31"/>
        <v>0.38012341493212759</v>
      </c>
      <c r="X128" s="9">
        <f t="shared" si="32"/>
        <v>0.30052086724687871</v>
      </c>
      <c r="Y128" s="34">
        <f t="shared" si="33"/>
        <v>-5.672668785481072E-2</v>
      </c>
      <c r="Z128" s="59">
        <v>122</v>
      </c>
      <c r="AA128" s="9">
        <f t="shared" si="34"/>
        <v>18</v>
      </c>
      <c r="AB128" s="9">
        <f t="shared" si="39"/>
        <v>18.308829507658881</v>
      </c>
      <c r="AC128" s="35">
        <f t="shared" si="35"/>
        <v>0.3088295076588814</v>
      </c>
      <c r="AD128" s="36">
        <f t="shared" si="36"/>
        <v>2.7211800000001798</v>
      </c>
      <c r="AE128" s="36">
        <f t="shared" si="40"/>
        <v>-2.7209270276614159</v>
      </c>
    </row>
    <row r="129" spans="1:31" x14ac:dyDescent="0.2">
      <c r="A129">
        <v>123</v>
      </c>
      <c r="B129" s="46">
        <v>20.837</v>
      </c>
      <c r="C129" s="5">
        <v>0.4</v>
      </c>
      <c r="D129" s="29">
        <f t="shared" si="23"/>
        <v>0.03</v>
      </c>
      <c r="E129" s="34">
        <f t="shared" si="24"/>
        <v>12.976600000000001</v>
      </c>
      <c r="F129" s="34">
        <f t="shared" si="25"/>
        <v>12.918939999999999</v>
      </c>
      <c r="G129" s="22">
        <f t="shared" si="21"/>
        <v>-0.34233999999999798</v>
      </c>
      <c r="H129" s="40">
        <f t="shared" si="37"/>
        <v>-0.33251999999981569</v>
      </c>
      <c r="I129" s="3">
        <f t="shared" si="22"/>
        <v>-0.4</v>
      </c>
      <c r="J129" s="3">
        <f t="shared" si="26"/>
        <v>5.7660000000002043E-2</v>
      </c>
      <c r="K129" s="1"/>
      <c r="L129" s="2">
        <v>123</v>
      </c>
      <c r="M129" s="15">
        <v>2.8044643030908828E-4</v>
      </c>
      <c r="N129" s="15">
        <v>-2.5852307706434989E-4</v>
      </c>
      <c r="O129" s="15">
        <v>20.837109324270511</v>
      </c>
      <c r="P129" s="56">
        <f t="shared" si="27"/>
        <v>20.930280446430309</v>
      </c>
      <c r="Q129" s="4">
        <f t="shared" si="28"/>
        <v>12.976773876786792</v>
      </c>
      <c r="R129" s="9">
        <f t="shared" si="29"/>
        <v>12.919007781047718</v>
      </c>
      <c r="S129" s="9">
        <f t="shared" si="38"/>
        <v>-0.1259453858318815</v>
      </c>
      <c r="T129" s="9">
        <v>-0.200641607525334</v>
      </c>
      <c r="U129" s="9">
        <f t="shared" si="30"/>
        <v>0.25840770326440843</v>
      </c>
      <c r="V129" s="54">
        <v>-0.21914670541467801</v>
      </c>
      <c r="W129" s="9">
        <f t="shared" si="31"/>
        <v>0.18371148157095593</v>
      </c>
      <c r="X129" s="9">
        <f t="shared" si="32"/>
        <v>0.27691280115375244</v>
      </c>
      <c r="Y129" s="34">
        <f t="shared" si="33"/>
        <v>-5.776609573907443E-2</v>
      </c>
      <c r="Z129" s="59">
        <v>123</v>
      </c>
      <c r="AA129" s="9">
        <f t="shared" si="34"/>
        <v>18.399999999999999</v>
      </c>
      <c r="AB129" s="9">
        <f t="shared" si="39"/>
        <v>18.492540989229838</v>
      </c>
      <c r="AC129" s="35">
        <f t="shared" si="35"/>
        <v>9.2540989229838999E-2</v>
      </c>
      <c r="AD129" s="36">
        <f t="shared" si="36"/>
        <v>2.7788400000001818</v>
      </c>
      <c r="AE129" s="36">
        <f t="shared" si="40"/>
        <v>-2.7786931234004904</v>
      </c>
    </row>
    <row r="130" spans="1:31" x14ac:dyDescent="0.2">
      <c r="A130">
        <v>124</v>
      </c>
      <c r="B130" s="46">
        <v>20.835000000000001</v>
      </c>
      <c r="C130" s="5">
        <v>0.4</v>
      </c>
      <c r="D130" s="29">
        <f t="shared" si="23"/>
        <v>0.03</v>
      </c>
      <c r="E130" s="34">
        <f t="shared" si="24"/>
        <v>12.976600000000001</v>
      </c>
      <c r="F130" s="34">
        <f t="shared" si="25"/>
        <v>12.9177</v>
      </c>
      <c r="G130" s="22">
        <f t="shared" si="21"/>
        <v>-0.34109999999999874</v>
      </c>
      <c r="H130" s="40">
        <f t="shared" si="37"/>
        <v>-0.33252000000011106</v>
      </c>
      <c r="I130" s="3">
        <f t="shared" si="22"/>
        <v>-0.4</v>
      </c>
      <c r="J130" s="3">
        <f t="shared" si="26"/>
        <v>5.8900000000001285E-2</v>
      </c>
      <c r="K130" s="1"/>
      <c r="L130" s="2">
        <v>124</v>
      </c>
      <c r="M130" s="15">
        <v>4.6641004867947067E-4</v>
      </c>
      <c r="N130" s="15">
        <v>-1.3277595432972858E-3</v>
      </c>
      <c r="O130" s="15">
        <v>20.836392366017876</v>
      </c>
      <c r="P130" s="56">
        <f t="shared" si="27"/>
        <v>20.93046641004868</v>
      </c>
      <c r="Q130" s="4">
        <f t="shared" si="28"/>
        <v>12.976889174230182</v>
      </c>
      <c r="R130" s="9">
        <f t="shared" si="29"/>
        <v>12.918563266931082</v>
      </c>
      <c r="S130" s="9">
        <f t="shared" si="38"/>
        <v>-0.76373352386268367</v>
      </c>
      <c r="T130" s="9">
        <v>-0.175605413254314</v>
      </c>
      <c r="U130" s="9">
        <f t="shared" si="30"/>
        <v>0.23393132055341381</v>
      </c>
      <c r="V130" s="54">
        <v>-0.18707121713219199</v>
      </c>
      <c r="W130" s="9">
        <f t="shared" si="31"/>
        <v>0.82205943116178348</v>
      </c>
      <c r="X130" s="9">
        <f t="shared" si="32"/>
        <v>0.2453971244312918</v>
      </c>
      <c r="Y130" s="34">
        <f t="shared" si="33"/>
        <v>-5.8325907299099811E-2</v>
      </c>
      <c r="Z130" s="59">
        <v>124</v>
      </c>
      <c r="AA130" s="9">
        <f t="shared" si="34"/>
        <v>18.799999999999997</v>
      </c>
      <c r="AB130" s="9">
        <f t="shared" si="39"/>
        <v>19.314600420391621</v>
      </c>
      <c r="AC130" s="35">
        <f t="shared" si="35"/>
        <v>0.51460042039162346</v>
      </c>
      <c r="AD130" s="36">
        <f t="shared" si="36"/>
        <v>2.8377400000001831</v>
      </c>
      <c r="AE130" s="36">
        <f t="shared" si="40"/>
        <v>-2.8370190306995902</v>
      </c>
    </row>
    <row r="131" spans="1:31" x14ac:dyDescent="0.2">
      <c r="A131">
        <v>125</v>
      </c>
      <c r="B131" s="46">
        <v>20.832999999999998</v>
      </c>
      <c r="C131" s="5">
        <v>0.4</v>
      </c>
      <c r="D131" s="29">
        <f t="shared" si="23"/>
        <v>0.03</v>
      </c>
      <c r="E131" s="34">
        <f t="shared" si="24"/>
        <v>12.976600000000001</v>
      </c>
      <c r="F131" s="34">
        <f t="shared" si="25"/>
        <v>12.916459999999999</v>
      </c>
      <c r="G131" s="22">
        <f t="shared" si="21"/>
        <v>-0.33985999999999772</v>
      </c>
      <c r="H131" s="40">
        <f t="shared" si="37"/>
        <v>-0.24939000000000944</v>
      </c>
      <c r="I131" s="3">
        <f t="shared" si="22"/>
        <v>-0.4</v>
      </c>
      <c r="J131" s="3">
        <f t="shared" si="26"/>
        <v>6.0140000000002303E-2</v>
      </c>
      <c r="K131" s="1"/>
      <c r="L131" s="2">
        <v>125</v>
      </c>
      <c r="M131" s="15">
        <v>4.3956463003556948E-3</v>
      </c>
      <c r="N131" s="15">
        <v>9.4409538771482557E-4</v>
      </c>
      <c r="O131" s="15">
        <v>20.827922105169552</v>
      </c>
      <c r="P131" s="56">
        <f t="shared" si="27"/>
        <v>20.934395646300356</v>
      </c>
      <c r="Q131" s="4">
        <f t="shared" si="28"/>
        <v>12.97932530070622</v>
      </c>
      <c r="R131" s="9">
        <f t="shared" si="29"/>
        <v>12.913311705205123</v>
      </c>
      <c r="S131" s="9">
        <f t="shared" si="38"/>
        <v>-0.43513599619351284</v>
      </c>
      <c r="T131" s="9">
        <v>-0.14949818285768801</v>
      </c>
      <c r="U131" s="9">
        <f t="shared" si="30"/>
        <v>0.21551177835878521</v>
      </c>
      <c r="V131" s="54">
        <v>-0.15110196095902201</v>
      </c>
      <c r="W131" s="9">
        <f t="shared" si="31"/>
        <v>0.50114959169461004</v>
      </c>
      <c r="X131" s="9">
        <f t="shared" si="32"/>
        <v>0.21711555646011921</v>
      </c>
      <c r="Y131" s="34">
        <f t="shared" si="33"/>
        <v>-6.60135955010972E-2</v>
      </c>
      <c r="Z131" s="59">
        <v>125</v>
      </c>
      <c r="AA131" s="9">
        <f t="shared" si="34"/>
        <v>19.199999999999996</v>
      </c>
      <c r="AB131" s="9">
        <f t="shared" si="39"/>
        <v>19.81575001208623</v>
      </c>
      <c r="AC131" s="35">
        <f t="shared" si="35"/>
        <v>0.61575001208623448</v>
      </c>
      <c r="AD131" s="36">
        <f t="shared" si="36"/>
        <v>2.8978800000001854</v>
      </c>
      <c r="AE131" s="36">
        <f t="shared" si="40"/>
        <v>-2.9030326262006874</v>
      </c>
    </row>
    <row r="132" spans="1:31" x14ac:dyDescent="0.2">
      <c r="A132">
        <v>126</v>
      </c>
      <c r="B132" s="46">
        <v>20.832000000000001</v>
      </c>
      <c r="C132" s="5">
        <v>0</v>
      </c>
      <c r="D132" s="29">
        <f t="shared" si="23"/>
        <v>0.03</v>
      </c>
      <c r="E132" s="34">
        <f t="shared" si="24"/>
        <v>12.976600000000001</v>
      </c>
      <c r="F132" s="34">
        <f t="shared" si="25"/>
        <v>12.915840000000001</v>
      </c>
      <c r="G132" s="22">
        <f t="shared" si="21"/>
        <v>6.0760000000000147E-2</v>
      </c>
      <c r="H132" s="40">
        <f t="shared" si="37"/>
        <v>0</v>
      </c>
      <c r="I132" s="3">
        <f t="shared" si="22"/>
        <v>0</v>
      </c>
      <c r="J132" s="3">
        <f t="shared" si="26"/>
        <v>6.0760000000000147E-2</v>
      </c>
      <c r="K132" s="1"/>
      <c r="L132" s="2">
        <v>126</v>
      </c>
      <c r="M132" s="15">
        <v>2.7782569178098808E-3</v>
      </c>
      <c r="N132" s="15">
        <v>2.9293101845372544E-4</v>
      </c>
      <c r="O132" s="15">
        <v>20.831157962118038</v>
      </c>
      <c r="P132" s="56">
        <f t="shared" si="27"/>
        <v>20.93277825691781</v>
      </c>
      <c r="Q132" s="4">
        <f t="shared" si="28"/>
        <v>12.978322519289042</v>
      </c>
      <c r="R132" s="9">
        <f t="shared" si="29"/>
        <v>12.915317936513183</v>
      </c>
      <c r="S132" s="9">
        <f t="shared" si="38"/>
        <v>0.46087723430746458</v>
      </c>
      <c r="T132" s="9">
        <v>-0.123381208977054</v>
      </c>
      <c r="U132" s="9">
        <f t="shared" si="30"/>
        <v>0.18638579175291298</v>
      </c>
      <c r="V132" s="54">
        <v>-0.11838707221406</v>
      </c>
      <c r="W132" s="9">
        <f t="shared" si="31"/>
        <v>-0.39787265153160561</v>
      </c>
      <c r="X132" s="9">
        <f t="shared" si="32"/>
        <v>0.18139165498991897</v>
      </c>
      <c r="Y132" s="34">
        <f t="shared" si="33"/>
        <v>-6.3004582775858964E-2</v>
      </c>
      <c r="Z132" s="59">
        <v>126</v>
      </c>
      <c r="AA132" s="9">
        <f t="shared" si="34"/>
        <v>19.199999999999996</v>
      </c>
      <c r="AB132" s="9">
        <f t="shared" si="39"/>
        <v>19.417877360554623</v>
      </c>
      <c r="AC132" s="35">
        <f t="shared" si="35"/>
        <v>0.21787736055462759</v>
      </c>
      <c r="AD132" s="36">
        <f t="shared" si="36"/>
        <v>2.9586400000001856</v>
      </c>
      <c r="AE132" s="36">
        <f t="shared" si="40"/>
        <v>-2.9660372089765463</v>
      </c>
    </row>
    <row r="133" spans="1:31" x14ac:dyDescent="0.2">
      <c r="A133">
        <v>127</v>
      </c>
      <c r="B133" s="46">
        <v>20.832999999999998</v>
      </c>
      <c r="C133" s="5">
        <v>0</v>
      </c>
      <c r="D133" s="29">
        <f t="shared" si="23"/>
        <v>0.03</v>
      </c>
      <c r="E133" s="34">
        <f t="shared" si="24"/>
        <v>12.976600000000001</v>
      </c>
      <c r="F133" s="34">
        <f t="shared" si="25"/>
        <v>12.916459999999999</v>
      </c>
      <c r="G133" s="22">
        <f t="shared" si="21"/>
        <v>6.0140000000002303E-2</v>
      </c>
      <c r="H133" s="40">
        <f t="shared" si="37"/>
        <v>8.3129999999806262E-2</v>
      </c>
      <c r="I133" s="3">
        <f t="shared" si="22"/>
        <v>0</v>
      </c>
      <c r="J133" s="3">
        <f t="shared" si="26"/>
        <v>6.0140000000002303E-2</v>
      </c>
      <c r="K133" s="1"/>
      <c r="L133" s="2">
        <v>127</v>
      </c>
      <c r="M133" s="15">
        <v>-7.4278486887456325E-4</v>
      </c>
      <c r="N133" s="15">
        <v>7.0573827506335233E-4</v>
      </c>
      <c r="O133" s="15">
        <v>20.833466159473744</v>
      </c>
      <c r="P133" s="56">
        <f t="shared" si="27"/>
        <v>20.929257215131127</v>
      </c>
      <c r="Q133" s="4">
        <f t="shared" si="28"/>
        <v>12.976139473381298</v>
      </c>
      <c r="R133" s="9">
        <f t="shared" si="29"/>
        <v>12.916749018873722</v>
      </c>
      <c r="S133" s="9">
        <f t="shared" si="38"/>
        <v>0.2923654239481</v>
      </c>
      <c r="T133" s="9">
        <v>-9.8332599843387603E-2</v>
      </c>
      <c r="U133" s="9">
        <f t="shared" si="30"/>
        <v>0.15772305435096456</v>
      </c>
      <c r="V133" s="54">
        <v>-8.5422757223134194E-2</v>
      </c>
      <c r="W133" s="9">
        <f t="shared" si="31"/>
        <v>-0.23297496944052304</v>
      </c>
      <c r="X133" s="9">
        <f t="shared" si="32"/>
        <v>0.14481321173071116</v>
      </c>
      <c r="Y133" s="34">
        <f t="shared" si="33"/>
        <v>-5.9390454507576962E-2</v>
      </c>
      <c r="Z133" s="59">
        <v>127</v>
      </c>
      <c r="AA133" s="9">
        <f t="shared" si="34"/>
        <v>19.199999999999996</v>
      </c>
      <c r="AB133" s="9">
        <f t="shared" si="39"/>
        <v>19.1849023911141</v>
      </c>
      <c r="AC133" s="35">
        <f t="shared" si="35"/>
        <v>-1.5097608885895397E-2</v>
      </c>
      <c r="AD133" s="36">
        <f t="shared" si="36"/>
        <v>3.0187800000001879</v>
      </c>
      <c r="AE133" s="36">
        <f t="shared" si="40"/>
        <v>-3.0254276634841233</v>
      </c>
    </row>
    <row r="134" spans="1:31" x14ac:dyDescent="0.2">
      <c r="A134">
        <v>128</v>
      </c>
      <c r="B134" s="46">
        <v>20.832999999999998</v>
      </c>
      <c r="C134" s="5">
        <v>0</v>
      </c>
      <c r="D134" s="29">
        <f t="shared" si="23"/>
        <v>0.03</v>
      </c>
      <c r="E134" s="34">
        <f t="shared" si="24"/>
        <v>12.976600000000001</v>
      </c>
      <c r="F134" s="34">
        <f t="shared" si="25"/>
        <v>12.916459999999999</v>
      </c>
      <c r="G134" s="22">
        <f t="shared" si="21"/>
        <v>6.0140000000002303E-2</v>
      </c>
      <c r="H134" s="40">
        <f t="shared" si="37"/>
        <v>0</v>
      </c>
      <c r="I134" s="3">
        <f t="shared" si="22"/>
        <v>0</v>
      </c>
      <c r="J134" s="3">
        <f t="shared" si="26"/>
        <v>6.0140000000002303E-2</v>
      </c>
      <c r="K134" s="1"/>
      <c r="L134" s="2">
        <v>128</v>
      </c>
      <c r="M134" s="15">
        <v>7.3691512837275057E-4</v>
      </c>
      <c r="N134" s="15">
        <v>-4.8935197623011083E-3</v>
      </c>
      <c r="O134" s="15">
        <v>20.83467492860364</v>
      </c>
      <c r="P134" s="56">
        <f t="shared" si="27"/>
        <v>20.930736915128371</v>
      </c>
      <c r="Q134" s="4">
        <f t="shared" si="28"/>
        <v>12.97705688737959</v>
      </c>
      <c r="R134" s="9">
        <f t="shared" si="29"/>
        <v>12.917498455734256</v>
      </c>
      <c r="S134" s="9">
        <f t="shared" si="38"/>
        <v>-0.32135989416435506</v>
      </c>
      <c r="T134" s="9">
        <v>-7.5375489919284305E-2</v>
      </c>
      <c r="U134" s="9">
        <f t="shared" si="30"/>
        <v>0.134933921564618</v>
      </c>
      <c r="V134" s="54">
        <v>-4.47237271148479E-2</v>
      </c>
      <c r="W134" s="9">
        <f t="shared" si="31"/>
        <v>0.38091832580968876</v>
      </c>
      <c r="X134" s="9">
        <f t="shared" si="32"/>
        <v>0.1042821587601816</v>
      </c>
      <c r="Y134" s="34">
        <f t="shared" si="33"/>
        <v>-5.9558431645333698E-2</v>
      </c>
      <c r="Z134" s="59">
        <v>128</v>
      </c>
      <c r="AA134" s="9">
        <f t="shared" si="34"/>
        <v>19.199999999999996</v>
      </c>
      <c r="AB134" s="9">
        <f t="shared" si="39"/>
        <v>19.565820716923788</v>
      </c>
      <c r="AC134" s="35">
        <f t="shared" si="35"/>
        <v>0.36582071692379259</v>
      </c>
      <c r="AD134" s="36">
        <f t="shared" si="36"/>
        <v>3.0789200000001902</v>
      </c>
      <c r="AE134" s="36">
        <f t="shared" si="40"/>
        <v>-3.084986095129457</v>
      </c>
    </row>
    <row r="135" spans="1:31" x14ac:dyDescent="0.2">
      <c r="A135">
        <v>129</v>
      </c>
      <c r="B135" s="46">
        <v>20.832999999999998</v>
      </c>
      <c r="C135" s="5">
        <v>0</v>
      </c>
      <c r="D135" s="29">
        <f t="shared" si="23"/>
        <v>0.03</v>
      </c>
      <c r="E135" s="34">
        <f t="shared" si="24"/>
        <v>12.976600000000001</v>
      </c>
      <c r="F135" s="34">
        <f t="shared" si="25"/>
        <v>12.916459999999999</v>
      </c>
      <c r="G135" s="22">
        <f t="shared" ref="G135:G198" si="41">E135-F135-C135</f>
        <v>6.0140000000002303E-2</v>
      </c>
      <c r="H135" s="40">
        <f t="shared" si="37"/>
        <v>8.3130000000101595E-2</v>
      </c>
      <c r="I135" s="3">
        <f t="shared" ref="I135:I198" si="42">-E135+F135+G135</f>
        <v>0</v>
      </c>
      <c r="J135" s="3">
        <f t="shared" si="26"/>
        <v>6.0140000000002303E-2</v>
      </c>
      <c r="K135" s="1"/>
      <c r="L135" s="2">
        <v>129</v>
      </c>
      <c r="M135" s="15">
        <v>4.0500846705883767E-4</v>
      </c>
      <c r="N135" s="15">
        <v>1.2945936391802132E-3</v>
      </c>
      <c r="O135" s="15">
        <v>20.829600408310935</v>
      </c>
      <c r="P135" s="56">
        <f t="shared" si="27"/>
        <v>20.930405008467059</v>
      </c>
      <c r="Q135" s="4">
        <f t="shared" si="28"/>
        <v>12.976851105249576</v>
      </c>
      <c r="R135" s="9">
        <f t="shared" si="29"/>
        <v>12.914352253152778</v>
      </c>
      <c r="S135" s="9">
        <f t="shared" si="38"/>
        <v>-3.4442555650622105E-2</v>
      </c>
      <c r="T135" s="9">
        <v>-5.5407462919271899E-2</v>
      </c>
      <c r="U135" s="9">
        <f t="shared" si="30"/>
        <v>0.11790631501607007</v>
      </c>
      <c r="V135" s="54">
        <v>-5.2711793850899902E-3</v>
      </c>
      <c r="W135" s="9">
        <f t="shared" si="31"/>
        <v>9.6941407747420272E-2</v>
      </c>
      <c r="X135" s="9">
        <f t="shared" si="32"/>
        <v>6.7770031481888163E-2</v>
      </c>
      <c r="Y135" s="34">
        <f t="shared" si="33"/>
        <v>-6.2498852096798174E-2</v>
      </c>
      <c r="Z135" s="59">
        <v>129</v>
      </c>
      <c r="AA135" s="9">
        <f t="shared" si="34"/>
        <v>19.199999999999996</v>
      </c>
      <c r="AB135" s="9">
        <f t="shared" si="39"/>
        <v>19.662762124671207</v>
      </c>
      <c r="AC135" s="35">
        <f t="shared" si="35"/>
        <v>0.46276212467121169</v>
      </c>
      <c r="AD135" s="36">
        <f t="shared" si="36"/>
        <v>3.1390600000001925</v>
      </c>
      <c r="AE135" s="36">
        <f t="shared" si="40"/>
        <v>-3.1474849472262552</v>
      </c>
    </row>
    <row r="136" spans="1:31" x14ac:dyDescent="0.2">
      <c r="A136">
        <v>130</v>
      </c>
      <c r="B136" s="46">
        <v>20.834</v>
      </c>
      <c r="C136" s="5">
        <v>0</v>
      </c>
      <c r="D136" s="29">
        <f t="shared" ref="D136:D199" si="43">C$4</f>
        <v>0.03</v>
      </c>
      <c r="E136" s="34">
        <f t="shared" ref="E136:E199" si="44">C$2*(C$3)</f>
        <v>12.976600000000001</v>
      </c>
      <c r="F136" s="34">
        <f t="shared" ref="F136:F199" si="45">C$2*(B136/100)</f>
        <v>12.91708</v>
      </c>
      <c r="G136" s="22">
        <f t="shared" si="41"/>
        <v>5.9520000000000906E-2</v>
      </c>
      <c r="H136" s="40">
        <f t="shared" si="37"/>
        <v>8.3130000000101595E-2</v>
      </c>
      <c r="I136" s="3">
        <f t="shared" si="42"/>
        <v>0</v>
      </c>
      <c r="J136" s="3">
        <f t="shared" ref="J136:J199" si="46">-(F136-E136)</f>
        <v>5.9520000000000906E-2</v>
      </c>
      <c r="K136" s="1"/>
      <c r="L136" s="2">
        <v>130</v>
      </c>
      <c r="M136" s="15">
        <v>-1.7305507585355711E-3</v>
      </c>
      <c r="N136" s="15">
        <v>-1.3272370694966894E-3</v>
      </c>
      <c r="O136" s="15">
        <v>20.834260606991098</v>
      </c>
      <c r="P136" s="56">
        <f t="shared" ref="P136:P199" si="47">C$3*100+M136</f>
        <v>20.928269449241466</v>
      </c>
      <c r="Q136" s="4">
        <f t="shared" ref="Q136:Q199" si="48">(Q$3+M136)/100*Q$2</f>
        <v>12.975527058529709</v>
      </c>
      <c r="R136" s="9">
        <f t="shared" ref="R136:R199" si="49">(O136/100)*Q$2</f>
        <v>12.917241576334481</v>
      </c>
      <c r="S136" s="9">
        <f t="shared" si="38"/>
        <v>0.21514449761670892</v>
      </c>
      <c r="T136" s="9">
        <v>-3.91429107778615E-2</v>
      </c>
      <c r="U136" s="9">
        <f t="shared" ref="U136:U199" si="50">Q136-R136-T136</f>
        <v>9.7428392973088945E-2</v>
      </c>
      <c r="V136" s="54">
        <v>3.7429965212291298E-2</v>
      </c>
      <c r="W136" s="9">
        <f t="shared" ref="W136:W199" si="51">Q136-R136-S136</f>
        <v>-0.15685901542148148</v>
      </c>
      <c r="X136" s="9">
        <f t="shared" ref="X136:X199" si="52">Q136-R136-V136</f>
        <v>2.0855516982936147E-2</v>
      </c>
      <c r="Y136" s="34">
        <f t="shared" ref="Y136:Y199" si="53">R136-Q136</f>
        <v>-5.8285482195227445E-2</v>
      </c>
      <c r="Z136" s="59">
        <v>130</v>
      </c>
      <c r="AA136" s="9">
        <f t="shared" ref="AA136:AA199" si="54">C136+AA135</f>
        <v>19.199999999999996</v>
      </c>
      <c r="AB136" s="9">
        <f t="shared" si="39"/>
        <v>19.505903109249726</v>
      </c>
      <c r="AC136" s="35">
        <f t="shared" ref="AC136:AC199" si="55">AB136-AA136</f>
        <v>0.30590310924972997</v>
      </c>
      <c r="AD136" s="36">
        <f t="shared" ref="AD136:AD199" si="56">AD135+J136</f>
        <v>3.1985800000001934</v>
      </c>
      <c r="AE136" s="36">
        <f t="shared" si="40"/>
        <v>-3.2057704294214826</v>
      </c>
    </row>
    <row r="137" spans="1:31" x14ac:dyDescent="0.2">
      <c r="A137">
        <v>131</v>
      </c>
      <c r="B137" s="46">
        <v>20.834</v>
      </c>
      <c r="C137" s="5">
        <v>0</v>
      </c>
      <c r="D137" s="29">
        <f t="shared" si="43"/>
        <v>0.03</v>
      </c>
      <c r="E137" s="34">
        <f t="shared" si="44"/>
        <v>12.976600000000001</v>
      </c>
      <c r="F137" s="34">
        <f t="shared" si="45"/>
        <v>12.91708</v>
      </c>
      <c r="G137" s="22">
        <f t="shared" si="41"/>
        <v>5.9520000000000906E-2</v>
      </c>
      <c r="H137" s="40">
        <f t="shared" ref="H137:H200" si="57">((B138-B136)/2/100)*C$1</f>
        <v>0</v>
      </c>
      <c r="I137" s="3">
        <f t="shared" si="42"/>
        <v>0</v>
      </c>
      <c r="J137" s="3">
        <f t="shared" si="46"/>
        <v>5.9520000000000906E-2</v>
      </c>
      <c r="K137" s="1"/>
      <c r="L137" s="2">
        <v>131</v>
      </c>
      <c r="M137" s="15">
        <v>-1.2312441596524864E-4</v>
      </c>
      <c r="N137" s="15">
        <v>-1.2157417649376113E-3</v>
      </c>
      <c r="O137" s="15">
        <v>20.832188457121433</v>
      </c>
      <c r="P137" s="56">
        <f t="shared" si="47"/>
        <v>20.929876875584036</v>
      </c>
      <c r="Q137" s="4">
        <f t="shared" si="48"/>
        <v>12.976523662862101</v>
      </c>
      <c r="R137" s="9">
        <f t="shared" si="49"/>
        <v>12.915956843415289</v>
      </c>
      <c r="S137" s="9">
        <f t="shared" ref="S137:S200" si="58">((O138-O136)/2/100)*Q$1</f>
        <v>0.15438173287405632</v>
      </c>
      <c r="T137" s="9">
        <v>-2.7077478715098201E-2</v>
      </c>
      <c r="U137" s="9">
        <f t="shared" si="50"/>
        <v>8.7644298161910508E-2</v>
      </c>
      <c r="V137" s="54">
        <v>7.46871267230209E-2</v>
      </c>
      <c r="W137" s="9">
        <f t="shared" si="51"/>
        <v>-9.3814913427244018E-2</v>
      </c>
      <c r="X137" s="9">
        <f t="shared" si="52"/>
        <v>-1.4120307276208596E-2</v>
      </c>
      <c r="Y137" s="34">
        <f t="shared" si="53"/>
        <v>-6.0566819446812303E-2</v>
      </c>
      <c r="Z137" s="59">
        <v>131</v>
      </c>
      <c r="AA137" s="9">
        <f t="shared" si="54"/>
        <v>19.199999999999996</v>
      </c>
      <c r="AB137" s="9">
        <f t="shared" ref="AB137:AB200" si="59">W137+AB136</f>
        <v>19.412088195822481</v>
      </c>
      <c r="AC137" s="35">
        <f t="shared" si="55"/>
        <v>0.21208819582248495</v>
      </c>
      <c r="AD137" s="36">
        <f t="shared" si="56"/>
        <v>3.2581000000001943</v>
      </c>
      <c r="AE137" s="36">
        <f t="shared" ref="AE137:AE200" si="60">AE136+Y137</f>
        <v>-3.2663372488682949</v>
      </c>
    </row>
    <row r="138" spans="1:31" x14ac:dyDescent="0.2">
      <c r="A138">
        <v>132</v>
      </c>
      <c r="B138" s="46">
        <v>20.834</v>
      </c>
      <c r="C138" s="5">
        <v>0</v>
      </c>
      <c r="D138" s="29">
        <f t="shared" si="43"/>
        <v>0.03</v>
      </c>
      <c r="E138" s="34">
        <f t="shared" si="44"/>
        <v>12.976600000000001</v>
      </c>
      <c r="F138" s="34">
        <f t="shared" si="45"/>
        <v>12.91708</v>
      </c>
      <c r="G138" s="22">
        <f t="shared" si="41"/>
        <v>5.9520000000000906E-2</v>
      </c>
      <c r="H138" s="40">
        <f t="shared" si="57"/>
        <v>8.3130000000101595E-2</v>
      </c>
      <c r="I138" s="3">
        <f t="shared" si="42"/>
        <v>0</v>
      </c>
      <c r="J138" s="3">
        <f t="shared" si="46"/>
        <v>5.9520000000000906E-2</v>
      </c>
      <c r="K138" s="1"/>
      <c r="L138" s="2">
        <v>132</v>
      </c>
      <c r="M138" s="15">
        <v>-2.3182767667582782E-3</v>
      </c>
      <c r="N138" s="15">
        <v>4.1186972528766391E-6</v>
      </c>
      <c r="O138" s="15">
        <v>20.836117719139228</v>
      </c>
      <c r="P138" s="56">
        <f t="shared" si="47"/>
        <v>20.927681723233242</v>
      </c>
      <c r="Q138" s="4">
        <f t="shared" si="48"/>
        <v>12.975162668404609</v>
      </c>
      <c r="R138" s="9">
        <f t="shared" si="49"/>
        <v>12.918392985866321</v>
      </c>
      <c r="S138" s="9">
        <f t="shared" si="58"/>
        <v>0.35121150726504913</v>
      </c>
      <c r="T138" s="9">
        <v>-1.9478903852978999E-2</v>
      </c>
      <c r="U138" s="9">
        <f t="shared" si="50"/>
        <v>7.6248586391267179E-2</v>
      </c>
      <c r="V138" s="54">
        <v>8.0081889801170897E-2</v>
      </c>
      <c r="W138" s="9">
        <f t="shared" si="51"/>
        <v>-0.29444182472676095</v>
      </c>
      <c r="X138" s="9">
        <f t="shared" si="52"/>
        <v>-2.3312207262882717E-2</v>
      </c>
      <c r="Y138" s="34">
        <f t="shared" si="53"/>
        <v>-5.676968253828818E-2</v>
      </c>
      <c r="Z138" s="59">
        <v>132</v>
      </c>
      <c r="AA138" s="9">
        <f t="shared" si="54"/>
        <v>19.199999999999996</v>
      </c>
      <c r="AB138" s="9">
        <f t="shared" si="59"/>
        <v>19.11764637109572</v>
      </c>
      <c r="AC138" s="35">
        <f t="shared" si="55"/>
        <v>-8.2353628904275666E-2</v>
      </c>
      <c r="AD138" s="36">
        <f t="shared" si="56"/>
        <v>3.3176200000001952</v>
      </c>
      <c r="AE138" s="36">
        <f t="shared" si="60"/>
        <v>-3.3231069314065831</v>
      </c>
    </row>
    <row r="139" spans="1:31" x14ac:dyDescent="0.2">
      <c r="A139">
        <v>133</v>
      </c>
      <c r="B139" s="46">
        <v>20.835000000000001</v>
      </c>
      <c r="C139" s="5">
        <v>0</v>
      </c>
      <c r="D139" s="29">
        <f t="shared" si="43"/>
        <v>0.03</v>
      </c>
      <c r="E139" s="34">
        <f t="shared" si="44"/>
        <v>12.976600000000001</v>
      </c>
      <c r="F139" s="34">
        <f t="shared" si="45"/>
        <v>12.9177</v>
      </c>
      <c r="G139" s="22">
        <f t="shared" si="41"/>
        <v>5.8900000000001285E-2</v>
      </c>
      <c r="H139" s="40">
        <f t="shared" si="57"/>
        <v>8.3130000000101595E-2</v>
      </c>
      <c r="I139" s="3">
        <f t="shared" si="42"/>
        <v>0</v>
      </c>
      <c r="J139" s="3">
        <f t="shared" si="46"/>
        <v>5.8900000000001285E-2</v>
      </c>
      <c r="K139" s="1"/>
      <c r="L139" s="2">
        <v>133</v>
      </c>
      <c r="M139" s="15">
        <v>1.3730708239170007E-3</v>
      </c>
      <c r="N139" s="15">
        <v>-2.2678497099029582E-3</v>
      </c>
      <c r="O139" s="15">
        <v>20.836413303834593</v>
      </c>
      <c r="P139" s="56">
        <f t="shared" si="47"/>
        <v>20.931373070823916</v>
      </c>
      <c r="Q139" s="4">
        <f t="shared" si="48"/>
        <v>12.977451303910827</v>
      </c>
      <c r="R139" s="9">
        <f t="shared" si="49"/>
        <v>12.918576248377448</v>
      </c>
      <c r="S139" s="9">
        <f t="shared" si="58"/>
        <v>-8.5541074743496107E-2</v>
      </c>
      <c r="T139" s="9">
        <v>-1.6402798754827402E-2</v>
      </c>
      <c r="U139" s="9">
        <f t="shared" si="50"/>
        <v>7.5277854288206644E-2</v>
      </c>
      <c r="V139" s="54">
        <v>7.0820226596949101E-2</v>
      </c>
      <c r="W139" s="9">
        <f t="shared" si="51"/>
        <v>0.14441613027687533</v>
      </c>
      <c r="X139" s="9">
        <f t="shared" si="52"/>
        <v>-1.1945171063569862E-2</v>
      </c>
      <c r="Y139" s="34">
        <f t="shared" si="53"/>
        <v>-5.8875055533379239E-2</v>
      </c>
      <c r="Z139" s="59">
        <v>133</v>
      </c>
      <c r="AA139" s="9">
        <f t="shared" si="54"/>
        <v>19.199999999999996</v>
      </c>
      <c r="AB139" s="9">
        <f t="shared" si="59"/>
        <v>19.262062501372597</v>
      </c>
      <c r="AC139" s="35">
        <f t="shared" si="55"/>
        <v>6.2062501372601275E-2</v>
      </c>
      <c r="AD139" s="36">
        <f t="shared" si="56"/>
        <v>3.3765200000001965</v>
      </c>
      <c r="AE139" s="36">
        <f t="shared" si="60"/>
        <v>-3.3819819869399623</v>
      </c>
    </row>
    <row r="140" spans="1:31" x14ac:dyDescent="0.2">
      <c r="A140">
        <v>134</v>
      </c>
      <c r="B140" s="46">
        <v>20.835000000000001</v>
      </c>
      <c r="C140" s="5">
        <v>0</v>
      </c>
      <c r="D140" s="29">
        <f t="shared" si="43"/>
        <v>0.03</v>
      </c>
      <c r="E140" s="34">
        <f t="shared" si="44"/>
        <v>12.976600000000001</v>
      </c>
      <c r="F140" s="34">
        <f t="shared" si="45"/>
        <v>12.9177</v>
      </c>
      <c r="G140" s="22">
        <f t="shared" si="41"/>
        <v>5.8900000000001285E-2</v>
      </c>
      <c r="H140" s="40">
        <f t="shared" si="57"/>
        <v>0</v>
      </c>
      <c r="I140" s="3">
        <f t="shared" si="42"/>
        <v>0</v>
      </c>
      <c r="J140" s="3">
        <f t="shared" si="46"/>
        <v>5.8900000000001285E-2</v>
      </c>
      <c r="K140" s="1"/>
      <c r="L140" s="2">
        <v>134</v>
      </c>
      <c r="M140" s="15">
        <v>-1.8441523070131874E-3</v>
      </c>
      <c r="N140" s="15">
        <v>-5.2893359629163476E-4</v>
      </c>
      <c r="O140" s="15">
        <v>20.835088715473361</v>
      </c>
      <c r="P140" s="56">
        <f t="shared" si="47"/>
        <v>20.928155847692988</v>
      </c>
      <c r="Q140" s="4">
        <f t="shared" si="48"/>
        <v>12.975456625569652</v>
      </c>
      <c r="R140" s="9">
        <f t="shared" si="49"/>
        <v>12.917755003593482</v>
      </c>
      <c r="S140" s="9">
        <f t="shared" si="58"/>
        <v>-0.27374321914549682</v>
      </c>
      <c r="T140" s="9">
        <v>-1.7726825782971401E-2</v>
      </c>
      <c r="U140" s="9">
        <f t="shared" si="50"/>
        <v>7.5428447759141301E-2</v>
      </c>
      <c r="V140" s="54">
        <v>5.3966559926011001E-2</v>
      </c>
      <c r="W140" s="9">
        <f t="shared" si="51"/>
        <v>0.33144484112166672</v>
      </c>
      <c r="X140" s="9">
        <f t="shared" si="52"/>
        <v>3.7350620501589021E-3</v>
      </c>
      <c r="Y140" s="34">
        <f t="shared" si="53"/>
        <v>-5.7701621976169903E-2</v>
      </c>
      <c r="Z140" s="59">
        <v>134</v>
      </c>
      <c r="AA140" s="9">
        <f t="shared" si="54"/>
        <v>19.199999999999996</v>
      </c>
      <c r="AB140" s="9">
        <f t="shared" si="59"/>
        <v>19.593507342494263</v>
      </c>
      <c r="AC140" s="35">
        <f t="shared" si="55"/>
        <v>0.39350734249426722</v>
      </c>
      <c r="AD140" s="36">
        <f t="shared" si="56"/>
        <v>3.4354200000001978</v>
      </c>
      <c r="AE140" s="36">
        <f t="shared" si="60"/>
        <v>-3.4396836089161322</v>
      </c>
    </row>
    <row r="141" spans="1:31" x14ac:dyDescent="0.2">
      <c r="A141">
        <v>135</v>
      </c>
      <c r="B141" s="46">
        <v>20.835000000000001</v>
      </c>
      <c r="C141" s="5">
        <v>0</v>
      </c>
      <c r="D141" s="29">
        <f t="shared" si="43"/>
        <v>0.03</v>
      </c>
      <c r="E141" s="34">
        <f t="shared" si="44"/>
        <v>12.976600000000001</v>
      </c>
      <c r="F141" s="34">
        <f t="shared" si="45"/>
        <v>12.9177</v>
      </c>
      <c r="G141" s="22">
        <f t="shared" si="41"/>
        <v>5.8900000000001285E-2</v>
      </c>
      <c r="H141" s="40">
        <f t="shared" si="57"/>
        <v>8.3129999999806262E-2</v>
      </c>
      <c r="I141" s="3">
        <f t="shared" si="42"/>
        <v>0</v>
      </c>
      <c r="J141" s="3">
        <f t="shared" si="46"/>
        <v>5.8900000000001285E-2</v>
      </c>
      <c r="K141" s="1"/>
      <c r="L141" s="2">
        <v>135</v>
      </c>
      <c r="M141" s="15">
        <v>3.0756430448846474E-4</v>
      </c>
      <c r="N141" s="15">
        <v>-4.7500403942864776E-5</v>
      </c>
      <c r="O141" s="15">
        <v>20.833120350398463</v>
      </c>
      <c r="P141" s="56">
        <f t="shared" si="47"/>
        <v>20.930307564304488</v>
      </c>
      <c r="Q141" s="4">
        <f t="shared" si="48"/>
        <v>12.976790689868782</v>
      </c>
      <c r="R141" s="9">
        <f t="shared" si="49"/>
        <v>12.916534617247047</v>
      </c>
      <c r="S141" s="9">
        <f t="shared" si="58"/>
        <v>5.2803275341608322E-2</v>
      </c>
      <c r="T141" s="9">
        <v>-2.31935717867944E-2</v>
      </c>
      <c r="U141" s="9">
        <f t="shared" si="50"/>
        <v>8.3449644408529561E-2</v>
      </c>
      <c r="V141" s="54">
        <v>3.0628968185062E-2</v>
      </c>
      <c r="W141" s="9">
        <f t="shared" si="51"/>
        <v>7.4527972801268355E-3</v>
      </c>
      <c r="X141" s="9">
        <f t="shared" si="52"/>
        <v>2.9627104436673157E-2</v>
      </c>
      <c r="Y141" s="34">
        <f t="shared" si="53"/>
        <v>-6.0256072621735157E-2</v>
      </c>
      <c r="Z141" s="59">
        <v>135</v>
      </c>
      <c r="AA141" s="9">
        <f t="shared" si="54"/>
        <v>19.199999999999996</v>
      </c>
      <c r="AB141" s="9">
        <f t="shared" si="59"/>
        <v>19.60096013977439</v>
      </c>
      <c r="AC141" s="35">
        <f t="shared" si="55"/>
        <v>0.40096013977439426</v>
      </c>
      <c r="AD141" s="36">
        <f t="shared" si="56"/>
        <v>3.494320000000199</v>
      </c>
      <c r="AE141" s="36">
        <f t="shared" si="60"/>
        <v>-3.4999396815378674</v>
      </c>
    </row>
    <row r="142" spans="1:31" x14ac:dyDescent="0.2">
      <c r="A142">
        <v>136</v>
      </c>
      <c r="B142" s="46">
        <v>20.835999999999999</v>
      </c>
      <c r="C142" s="5">
        <v>0</v>
      </c>
      <c r="D142" s="29">
        <f t="shared" si="43"/>
        <v>0.03</v>
      </c>
      <c r="E142" s="34">
        <f t="shared" si="44"/>
        <v>12.976600000000001</v>
      </c>
      <c r="F142" s="34">
        <f t="shared" si="45"/>
        <v>12.91832</v>
      </c>
      <c r="G142" s="22">
        <f t="shared" si="41"/>
        <v>5.8280000000001664E-2</v>
      </c>
      <c r="H142" s="40">
        <f t="shared" si="57"/>
        <v>8.3129999999806262E-2</v>
      </c>
      <c r="I142" s="3">
        <f t="shared" si="42"/>
        <v>0</v>
      </c>
      <c r="J142" s="3">
        <f t="shared" si="46"/>
        <v>5.8280000000001664E-2</v>
      </c>
      <c r="K142" s="1"/>
      <c r="L142" s="2">
        <v>136</v>
      </c>
      <c r="M142" s="15">
        <v>-3.7342117499214597E-4</v>
      </c>
      <c r="N142" s="15">
        <v>-2.03268829670616E-4</v>
      </c>
      <c r="O142" s="15">
        <v>20.835723904639025</v>
      </c>
      <c r="P142" s="56">
        <f t="shared" si="47"/>
        <v>20.929626578825008</v>
      </c>
      <c r="Q142" s="4">
        <f t="shared" si="48"/>
        <v>12.976368478871505</v>
      </c>
      <c r="R142" s="9">
        <f t="shared" si="49"/>
        <v>12.918148820876196</v>
      </c>
      <c r="S142" s="9">
        <f t="shared" si="58"/>
        <v>0.24859707248161972</v>
      </c>
      <c r="T142" s="9">
        <v>-3.2451971937698297E-2</v>
      </c>
      <c r="U142" s="9">
        <f t="shared" si="50"/>
        <v>9.0671629933007453E-2</v>
      </c>
      <c r="V142" s="54">
        <v>1.15528699691986E-2</v>
      </c>
      <c r="W142" s="9">
        <f t="shared" si="51"/>
        <v>-0.19037741448631057</v>
      </c>
      <c r="X142" s="9">
        <f t="shared" si="52"/>
        <v>4.6666788026110545E-2</v>
      </c>
      <c r="Y142" s="34">
        <f t="shared" si="53"/>
        <v>-5.8219657995309149E-2</v>
      </c>
      <c r="Z142" s="59">
        <v>136</v>
      </c>
      <c r="AA142" s="9">
        <f t="shared" si="54"/>
        <v>19.199999999999996</v>
      </c>
      <c r="AB142" s="9">
        <f t="shared" si="59"/>
        <v>19.41058272528808</v>
      </c>
      <c r="AC142" s="35">
        <f t="shared" si="55"/>
        <v>0.2105827252880843</v>
      </c>
      <c r="AD142" s="36">
        <f t="shared" si="56"/>
        <v>3.5526000000002007</v>
      </c>
      <c r="AE142" s="36">
        <f t="shared" si="60"/>
        <v>-3.5581593395331765</v>
      </c>
    </row>
    <row r="143" spans="1:31" x14ac:dyDescent="0.2">
      <c r="A143">
        <v>137</v>
      </c>
      <c r="B143" s="46">
        <v>20.835999999999999</v>
      </c>
      <c r="C143" s="5">
        <v>0</v>
      </c>
      <c r="D143" s="29">
        <f t="shared" si="43"/>
        <v>0.03</v>
      </c>
      <c r="E143" s="34">
        <f t="shared" si="44"/>
        <v>12.976600000000001</v>
      </c>
      <c r="F143" s="34">
        <f t="shared" si="45"/>
        <v>12.91832</v>
      </c>
      <c r="G143" s="22">
        <f t="shared" si="41"/>
        <v>5.8280000000001664E-2</v>
      </c>
      <c r="H143" s="40">
        <f t="shared" si="57"/>
        <v>0</v>
      </c>
      <c r="I143" s="3">
        <f t="shared" si="42"/>
        <v>0</v>
      </c>
      <c r="J143" s="3">
        <f t="shared" si="46"/>
        <v>5.8280000000001664E-2</v>
      </c>
      <c r="K143" s="1"/>
      <c r="L143" s="2">
        <v>137</v>
      </c>
      <c r="M143" s="15">
        <v>1.3318624712028218E-3</v>
      </c>
      <c r="N143" s="15">
        <v>-7.542251887021962E-4</v>
      </c>
      <c r="O143" s="15">
        <v>20.836110811994537</v>
      </c>
      <c r="P143" s="56">
        <f t="shared" si="47"/>
        <v>20.931331862471204</v>
      </c>
      <c r="Q143" s="4">
        <f t="shared" si="48"/>
        <v>12.977425754732145</v>
      </c>
      <c r="R143" s="9">
        <f t="shared" si="49"/>
        <v>12.918388703436614</v>
      </c>
      <c r="S143" s="9">
        <f t="shared" si="58"/>
        <v>-0.16072692342318834</v>
      </c>
      <c r="T143" s="9">
        <v>-4.5089266541202398E-2</v>
      </c>
      <c r="U143" s="9">
        <f t="shared" si="50"/>
        <v>0.10412631783673379</v>
      </c>
      <c r="V143" s="54">
        <v>-8.6691138616008592E-3</v>
      </c>
      <c r="W143" s="9">
        <f t="shared" si="51"/>
        <v>0.21976397471871972</v>
      </c>
      <c r="X143" s="9">
        <f t="shared" si="52"/>
        <v>6.7706165157132236E-2</v>
      </c>
      <c r="Y143" s="34">
        <f t="shared" si="53"/>
        <v>-5.9037051295531384E-2</v>
      </c>
      <c r="Z143" s="59">
        <v>137</v>
      </c>
      <c r="AA143" s="9">
        <f t="shared" si="54"/>
        <v>19.199999999999996</v>
      </c>
      <c r="AB143" s="9">
        <f t="shared" si="59"/>
        <v>19.6303467000068</v>
      </c>
      <c r="AC143" s="35">
        <f t="shared" si="55"/>
        <v>0.43034670000680464</v>
      </c>
      <c r="AD143" s="36">
        <f t="shared" si="56"/>
        <v>3.6108800000002024</v>
      </c>
      <c r="AE143" s="36">
        <f t="shared" si="60"/>
        <v>-3.6171963908287079</v>
      </c>
    </row>
    <row r="144" spans="1:31" x14ac:dyDescent="0.2">
      <c r="A144">
        <v>138</v>
      </c>
      <c r="B144" s="46">
        <v>20.835999999999999</v>
      </c>
      <c r="C144" s="5">
        <v>0</v>
      </c>
      <c r="D144" s="29">
        <f t="shared" si="43"/>
        <v>0.03</v>
      </c>
      <c r="E144" s="34">
        <f t="shared" si="44"/>
        <v>12.976600000000001</v>
      </c>
      <c r="F144" s="34">
        <f t="shared" si="45"/>
        <v>12.91832</v>
      </c>
      <c r="G144" s="22">
        <f t="shared" si="41"/>
        <v>5.8280000000001664E-2</v>
      </c>
      <c r="H144" s="40">
        <f t="shared" si="57"/>
        <v>8.3130000000101595E-2</v>
      </c>
      <c r="I144" s="3">
        <f t="shared" si="42"/>
        <v>0</v>
      </c>
      <c r="J144" s="3">
        <f t="shared" si="46"/>
        <v>5.8280000000001664E-2</v>
      </c>
      <c r="K144" s="1"/>
      <c r="L144" s="2">
        <v>138</v>
      </c>
      <c r="M144" s="15">
        <v>-3.0507315253320531E-3</v>
      </c>
      <c r="N144" s="15">
        <v>-1.4819035671120057E-3</v>
      </c>
      <c r="O144" s="15">
        <v>20.833790463962696</v>
      </c>
      <c r="P144" s="56">
        <f t="shared" si="47"/>
        <v>20.926949268474669</v>
      </c>
      <c r="Q144" s="4">
        <f t="shared" si="48"/>
        <v>12.974708546454295</v>
      </c>
      <c r="R144" s="9">
        <f t="shared" si="49"/>
        <v>12.916950087656872</v>
      </c>
      <c r="S144" s="9">
        <f t="shared" si="58"/>
        <v>-0.18304092418113607</v>
      </c>
      <c r="T144" s="9">
        <v>-6.0649402207641298E-2</v>
      </c>
      <c r="U144" s="9">
        <f t="shared" si="50"/>
        <v>0.11840786100506422</v>
      </c>
      <c r="V144" s="54">
        <v>-3.2287102072171302E-2</v>
      </c>
      <c r="W144" s="9">
        <f t="shared" si="51"/>
        <v>0.24079938297855899</v>
      </c>
      <c r="X144" s="9">
        <f t="shared" si="52"/>
        <v>9.0045560869594227E-2</v>
      </c>
      <c r="Y144" s="34">
        <f t="shared" si="53"/>
        <v>-5.7758458797422918E-2</v>
      </c>
      <c r="Z144" s="59">
        <v>138</v>
      </c>
      <c r="AA144" s="9">
        <f t="shared" si="54"/>
        <v>19.199999999999996</v>
      </c>
      <c r="AB144" s="9">
        <f t="shared" si="59"/>
        <v>19.871146082985359</v>
      </c>
      <c r="AC144" s="35">
        <f t="shared" si="55"/>
        <v>0.67114608298536282</v>
      </c>
      <c r="AD144" s="36">
        <f t="shared" si="56"/>
        <v>3.669160000000204</v>
      </c>
      <c r="AE144" s="36">
        <f t="shared" si="60"/>
        <v>-3.6749548496261308</v>
      </c>
    </row>
    <row r="145" spans="1:31" x14ac:dyDescent="0.2">
      <c r="A145">
        <v>139</v>
      </c>
      <c r="B145" s="46">
        <v>20.837</v>
      </c>
      <c r="C145" s="5">
        <v>0</v>
      </c>
      <c r="D145" s="29">
        <f t="shared" si="43"/>
        <v>0.03</v>
      </c>
      <c r="E145" s="34">
        <f t="shared" si="44"/>
        <v>12.976600000000001</v>
      </c>
      <c r="F145" s="34">
        <f t="shared" si="45"/>
        <v>12.918939999999999</v>
      </c>
      <c r="G145" s="22">
        <f t="shared" si="41"/>
        <v>5.7660000000002043E-2</v>
      </c>
      <c r="H145" s="40">
        <f t="shared" si="57"/>
        <v>8.3130000000101595E-2</v>
      </c>
      <c r="I145" s="3">
        <f t="shared" si="42"/>
        <v>0</v>
      </c>
      <c r="J145" s="3">
        <f t="shared" si="46"/>
        <v>5.7660000000002043E-2</v>
      </c>
      <c r="K145" s="1"/>
      <c r="L145" s="2">
        <v>139</v>
      </c>
      <c r="M145" s="15">
        <v>4.6847912510748868E-5</v>
      </c>
      <c r="N145" s="15">
        <v>7.3907081674222126E-4</v>
      </c>
      <c r="O145" s="15">
        <v>20.833908948357088</v>
      </c>
      <c r="P145" s="56">
        <f t="shared" si="47"/>
        <v>20.930046847912511</v>
      </c>
      <c r="Q145" s="4">
        <f t="shared" si="48"/>
        <v>12.976629045705756</v>
      </c>
      <c r="R145" s="9">
        <f t="shared" si="49"/>
        <v>12.917023547981394</v>
      </c>
      <c r="S145" s="9">
        <f t="shared" si="58"/>
        <v>5.4810109989969401E-2</v>
      </c>
      <c r="T145" s="9">
        <v>-7.8638258894576901E-2</v>
      </c>
      <c r="U145" s="9">
        <f t="shared" si="50"/>
        <v>0.13824375661893942</v>
      </c>
      <c r="V145" s="54">
        <v>-5.8126042770432797E-2</v>
      </c>
      <c r="W145" s="9">
        <f t="shared" si="51"/>
        <v>4.7953877343931209E-3</v>
      </c>
      <c r="X145" s="9">
        <f t="shared" si="52"/>
        <v>0.11773154049479531</v>
      </c>
      <c r="Y145" s="34">
        <f t="shared" si="53"/>
        <v>-5.9605497724362522E-2</v>
      </c>
      <c r="Z145" s="59">
        <v>139</v>
      </c>
      <c r="AA145" s="9">
        <f t="shared" si="54"/>
        <v>19.199999999999996</v>
      </c>
      <c r="AB145" s="9">
        <f t="shared" si="59"/>
        <v>19.875941470719752</v>
      </c>
      <c r="AC145" s="35">
        <f t="shared" si="55"/>
        <v>0.67594147071975641</v>
      </c>
      <c r="AD145" s="36">
        <f t="shared" si="56"/>
        <v>3.7268200000002061</v>
      </c>
      <c r="AE145" s="36">
        <f t="shared" si="60"/>
        <v>-3.7345603473504934</v>
      </c>
    </row>
    <row r="146" spans="1:31" x14ac:dyDescent="0.2">
      <c r="A146">
        <v>140</v>
      </c>
      <c r="B146" s="46">
        <v>20.837</v>
      </c>
      <c r="C146" s="5">
        <v>0</v>
      </c>
      <c r="D146" s="29">
        <f t="shared" si="43"/>
        <v>0.03</v>
      </c>
      <c r="E146" s="34">
        <f t="shared" si="44"/>
        <v>12.976600000000001</v>
      </c>
      <c r="F146" s="34">
        <f t="shared" si="45"/>
        <v>12.918939999999999</v>
      </c>
      <c r="G146" s="22">
        <f t="shared" si="41"/>
        <v>5.7660000000002043E-2</v>
      </c>
      <c r="H146" s="40">
        <f t="shared" si="57"/>
        <v>0</v>
      </c>
      <c r="I146" s="3">
        <f t="shared" si="42"/>
        <v>0</v>
      </c>
      <c r="J146" s="3">
        <f t="shared" si="46"/>
        <v>5.7660000000002043E-2</v>
      </c>
      <c r="K146" s="1"/>
      <c r="L146" s="2">
        <v>140</v>
      </c>
      <c r="M146" s="15">
        <v>1.3451592157981415E-4</v>
      </c>
      <c r="N146" s="15">
        <v>-1.1310877776445579E-3</v>
      </c>
      <c r="O146" s="15">
        <v>20.834449794047984</v>
      </c>
      <c r="P146" s="56">
        <f t="shared" si="47"/>
        <v>20.93013451592158</v>
      </c>
      <c r="Q146" s="4">
        <f t="shared" si="48"/>
        <v>12.97668339987138</v>
      </c>
      <c r="R146" s="9">
        <f t="shared" si="49"/>
        <v>12.91735887230975</v>
      </c>
      <c r="S146" s="9">
        <f t="shared" si="58"/>
        <v>5.7027595526728196E-2</v>
      </c>
      <c r="T146" s="9">
        <v>-9.8519800076850794E-2</v>
      </c>
      <c r="U146" s="9">
        <f t="shared" si="50"/>
        <v>0.15784432763848089</v>
      </c>
      <c r="V146" s="54">
        <v>-8.8862227485740394E-2</v>
      </c>
      <c r="W146" s="9">
        <f t="shared" si="51"/>
        <v>2.2969320349018954E-3</v>
      </c>
      <c r="X146" s="9">
        <f t="shared" si="52"/>
        <v>0.1481867550473705</v>
      </c>
      <c r="Y146" s="34">
        <f t="shared" si="53"/>
        <v>-5.9324527561630092E-2</v>
      </c>
      <c r="Z146" s="59">
        <v>140</v>
      </c>
      <c r="AA146" s="9">
        <f t="shared" si="54"/>
        <v>19.199999999999996</v>
      </c>
      <c r="AB146" s="9">
        <f t="shared" si="59"/>
        <v>19.878238402754654</v>
      </c>
      <c r="AC146" s="35">
        <f t="shared" si="55"/>
        <v>0.67823840275465841</v>
      </c>
      <c r="AD146" s="36">
        <f t="shared" si="56"/>
        <v>3.7844800000002081</v>
      </c>
      <c r="AE146" s="36">
        <f t="shared" si="60"/>
        <v>-3.7938848749121235</v>
      </c>
    </row>
    <row r="147" spans="1:31" x14ac:dyDescent="0.2">
      <c r="A147">
        <v>141</v>
      </c>
      <c r="B147" s="46">
        <v>20.837</v>
      </c>
      <c r="C147" s="5">
        <v>0</v>
      </c>
      <c r="D147" s="29">
        <f t="shared" si="43"/>
        <v>0.03</v>
      </c>
      <c r="E147" s="34">
        <f t="shared" si="44"/>
        <v>12.976600000000001</v>
      </c>
      <c r="F147" s="34">
        <f t="shared" si="45"/>
        <v>12.918939999999999</v>
      </c>
      <c r="G147" s="22">
        <f t="shared" si="41"/>
        <v>5.7660000000002043E-2</v>
      </c>
      <c r="H147" s="40">
        <f t="shared" si="57"/>
        <v>0</v>
      </c>
      <c r="I147" s="3">
        <f t="shared" si="42"/>
        <v>0</v>
      </c>
      <c r="J147" s="3">
        <f t="shared" si="46"/>
        <v>5.7660000000002043E-2</v>
      </c>
      <c r="K147" s="1"/>
      <c r="L147" s="2">
        <v>141</v>
      </c>
      <c r="M147" s="15">
        <v>-4.565843811441186E-4</v>
      </c>
      <c r="N147" s="15">
        <v>4.9605006036953006E-4</v>
      </c>
      <c r="O147" s="15">
        <v>20.834594953355605</v>
      </c>
      <c r="P147" s="56">
        <f t="shared" si="47"/>
        <v>20.929543415618856</v>
      </c>
      <c r="Q147" s="4">
        <f t="shared" si="48"/>
        <v>12.976316917683691</v>
      </c>
      <c r="R147" s="9">
        <f t="shared" si="49"/>
        <v>12.917448871080476</v>
      </c>
      <c r="S147" s="9">
        <f t="shared" si="58"/>
        <v>9.0101831936912897E-5</v>
      </c>
      <c r="T147" s="9">
        <v>-0.11970925572100299</v>
      </c>
      <c r="U147" s="9">
        <f t="shared" si="50"/>
        <v>0.17857730232421887</v>
      </c>
      <c r="V147" s="54">
        <v>-0.122438670636736</v>
      </c>
      <c r="W147" s="9">
        <f t="shared" si="51"/>
        <v>5.8777944771278963E-2</v>
      </c>
      <c r="X147" s="9">
        <f t="shared" si="52"/>
        <v>0.18130671723995187</v>
      </c>
      <c r="Y147" s="34">
        <f t="shared" si="53"/>
        <v>-5.8868046603215873E-2</v>
      </c>
      <c r="Z147" s="59">
        <v>141</v>
      </c>
      <c r="AA147" s="9">
        <f t="shared" si="54"/>
        <v>19.199999999999996</v>
      </c>
      <c r="AB147" s="9">
        <f t="shared" si="59"/>
        <v>19.937016347525933</v>
      </c>
      <c r="AC147" s="35">
        <f t="shared" si="55"/>
        <v>0.73701634752593748</v>
      </c>
      <c r="AD147" s="36">
        <f t="shared" si="56"/>
        <v>3.8421400000002102</v>
      </c>
      <c r="AE147" s="36">
        <f t="shared" si="60"/>
        <v>-3.8527529215153393</v>
      </c>
    </row>
    <row r="148" spans="1:31" x14ac:dyDescent="0.2">
      <c r="A148">
        <v>142</v>
      </c>
      <c r="B148" s="46">
        <v>20.837</v>
      </c>
      <c r="C148" s="5">
        <v>0.4</v>
      </c>
      <c r="D148" s="29">
        <f t="shared" si="43"/>
        <v>0.03</v>
      </c>
      <c r="E148" s="34">
        <f t="shared" si="44"/>
        <v>12.976600000000001</v>
      </c>
      <c r="F148" s="34">
        <f t="shared" si="45"/>
        <v>12.918939999999999</v>
      </c>
      <c r="G148" s="22">
        <f t="shared" si="41"/>
        <v>-0.34233999999999798</v>
      </c>
      <c r="H148" s="40">
        <f t="shared" si="57"/>
        <v>-0.16625999999990784</v>
      </c>
      <c r="I148" s="3">
        <f t="shared" si="42"/>
        <v>-0.4</v>
      </c>
      <c r="J148" s="3">
        <f t="shared" si="46"/>
        <v>5.7660000000002043E-2</v>
      </c>
      <c r="K148" s="1"/>
      <c r="L148" s="2">
        <v>142</v>
      </c>
      <c r="M148" s="15">
        <v>2.7068843509785064E-3</v>
      </c>
      <c r="N148" s="15">
        <v>-6.9344807324783861E-4</v>
      </c>
      <c r="O148" s="15">
        <v>20.834450877914602</v>
      </c>
      <c r="P148" s="56">
        <f t="shared" si="47"/>
        <v>20.932706884350978</v>
      </c>
      <c r="Q148" s="4">
        <f t="shared" si="48"/>
        <v>12.978278268297606</v>
      </c>
      <c r="R148" s="9">
        <f t="shared" si="49"/>
        <v>12.917359544307052</v>
      </c>
      <c r="S148" s="9">
        <f t="shared" si="58"/>
        <v>-1.3999962332682366E-2</v>
      </c>
      <c r="T148" s="9">
        <v>-0.14156941966282899</v>
      </c>
      <c r="U148" s="9">
        <f t="shared" si="50"/>
        <v>0.20248814365338275</v>
      </c>
      <c r="V148" s="54">
        <v>-0.152956095825376</v>
      </c>
      <c r="W148" s="9">
        <f t="shared" si="51"/>
        <v>7.4918686323236117E-2</v>
      </c>
      <c r="X148" s="9">
        <f t="shared" si="52"/>
        <v>0.21387481981592976</v>
      </c>
      <c r="Y148" s="34">
        <f t="shared" si="53"/>
        <v>-6.0918723990553758E-2</v>
      </c>
      <c r="Z148" s="59">
        <v>142</v>
      </c>
      <c r="AA148" s="9">
        <f t="shared" si="54"/>
        <v>19.599999999999994</v>
      </c>
      <c r="AB148" s="9">
        <f t="shared" si="59"/>
        <v>20.01193503384917</v>
      </c>
      <c r="AC148" s="35">
        <f t="shared" si="55"/>
        <v>0.41193503384917562</v>
      </c>
      <c r="AD148" s="36">
        <f t="shared" si="56"/>
        <v>3.8998000000002122</v>
      </c>
      <c r="AE148" s="36">
        <f t="shared" si="60"/>
        <v>-3.9136716455058931</v>
      </c>
    </row>
    <row r="149" spans="1:31" x14ac:dyDescent="0.2">
      <c r="A149">
        <v>143</v>
      </c>
      <c r="B149" s="46">
        <v>20.835000000000001</v>
      </c>
      <c r="C149" s="5">
        <v>0.4</v>
      </c>
      <c r="D149" s="29">
        <f t="shared" si="43"/>
        <v>0.03</v>
      </c>
      <c r="E149" s="34">
        <f t="shared" si="44"/>
        <v>12.976600000000001</v>
      </c>
      <c r="F149" s="34">
        <f t="shared" si="45"/>
        <v>12.9177</v>
      </c>
      <c r="G149" s="22">
        <f t="shared" si="41"/>
        <v>-0.34109999999999874</v>
      </c>
      <c r="H149" s="40">
        <f t="shared" si="57"/>
        <v>-0.33252000000011106</v>
      </c>
      <c r="I149" s="3">
        <f t="shared" si="42"/>
        <v>-0.4</v>
      </c>
      <c r="J149" s="3">
        <f t="shared" si="46"/>
        <v>5.8900000000001285E-2</v>
      </c>
      <c r="K149" s="1"/>
      <c r="L149" s="2">
        <v>143</v>
      </c>
      <c r="M149" s="15">
        <v>1.6358420704226109E-3</v>
      </c>
      <c r="N149" s="15">
        <v>1.4294566078460209E-3</v>
      </c>
      <c r="O149" s="15">
        <v>20.834426542886067</v>
      </c>
      <c r="P149" s="56">
        <f t="shared" si="47"/>
        <v>20.931635842070424</v>
      </c>
      <c r="Q149" s="4">
        <f t="shared" si="48"/>
        <v>12.977614222083663</v>
      </c>
      <c r="R149" s="9">
        <f t="shared" si="49"/>
        <v>12.917344456589362</v>
      </c>
      <c r="S149" s="9">
        <f t="shared" si="58"/>
        <v>2.5032449847534652E-2</v>
      </c>
      <c r="T149" s="9">
        <v>-0.163414398635194</v>
      </c>
      <c r="U149" s="9">
        <f t="shared" si="50"/>
        <v>0.22368416412949474</v>
      </c>
      <c r="V149" s="54">
        <v>-0.18352737105965</v>
      </c>
      <c r="W149" s="9">
        <f t="shared" si="51"/>
        <v>3.523731564676609E-2</v>
      </c>
      <c r="X149" s="9">
        <f t="shared" si="52"/>
        <v>0.24379713655395074</v>
      </c>
      <c r="Y149" s="34">
        <f t="shared" si="53"/>
        <v>-6.0269765494300742E-2</v>
      </c>
      <c r="Z149" s="59">
        <v>143</v>
      </c>
      <c r="AA149" s="9">
        <f t="shared" si="54"/>
        <v>19.999999999999993</v>
      </c>
      <c r="AB149" s="9">
        <f t="shared" si="59"/>
        <v>20.047172349495938</v>
      </c>
      <c r="AC149" s="35">
        <f t="shared" si="55"/>
        <v>4.7172349495944843E-2</v>
      </c>
      <c r="AD149" s="36">
        <f t="shared" si="56"/>
        <v>3.9587000000002135</v>
      </c>
      <c r="AE149" s="36">
        <f t="shared" si="60"/>
        <v>-3.9739414110001938</v>
      </c>
    </row>
    <row r="150" spans="1:31" x14ac:dyDescent="0.2">
      <c r="A150">
        <v>144</v>
      </c>
      <c r="B150" s="46">
        <v>20.832999999999998</v>
      </c>
      <c r="C150" s="5">
        <v>0.4</v>
      </c>
      <c r="D150" s="29">
        <f t="shared" si="43"/>
        <v>0.03</v>
      </c>
      <c r="E150" s="34">
        <f t="shared" si="44"/>
        <v>12.976600000000001</v>
      </c>
      <c r="F150" s="34">
        <f t="shared" si="45"/>
        <v>12.916459999999999</v>
      </c>
      <c r="G150" s="22">
        <f t="shared" si="41"/>
        <v>-0.33985999999999772</v>
      </c>
      <c r="H150" s="40">
        <f t="shared" si="57"/>
        <v>-0.41565000000021268</v>
      </c>
      <c r="I150" s="3">
        <f t="shared" si="42"/>
        <v>-0.4</v>
      </c>
      <c r="J150" s="3">
        <f t="shared" si="46"/>
        <v>6.0140000000002303E-2</v>
      </c>
      <c r="K150" s="1"/>
      <c r="L150" s="2">
        <v>144</v>
      </c>
      <c r="M150" s="15">
        <v>2.9479681774790011E-3</v>
      </c>
      <c r="N150" s="15">
        <v>-1.2573087150593307E-3</v>
      </c>
      <c r="O150" s="15">
        <v>20.834752002055676</v>
      </c>
      <c r="P150" s="56">
        <f t="shared" si="47"/>
        <v>20.93294796817748</v>
      </c>
      <c r="Q150" s="4">
        <f t="shared" si="48"/>
        <v>12.978427740270037</v>
      </c>
      <c r="R150" s="9">
        <f t="shared" si="49"/>
        <v>12.917546241274518</v>
      </c>
      <c r="S150" s="9">
        <f t="shared" si="58"/>
        <v>-0.59132824967143349</v>
      </c>
      <c r="T150" s="9">
        <v>-0.18452250205100901</v>
      </c>
      <c r="U150" s="9">
        <f t="shared" si="50"/>
        <v>0.24540400104652788</v>
      </c>
      <c r="V150" s="54">
        <v>-0.22142454609682599</v>
      </c>
      <c r="W150" s="9">
        <f t="shared" si="51"/>
        <v>0.65220974866695236</v>
      </c>
      <c r="X150" s="9">
        <f t="shared" si="52"/>
        <v>0.28230604509234486</v>
      </c>
      <c r="Y150" s="34">
        <f t="shared" si="53"/>
        <v>-6.0881498995518868E-2</v>
      </c>
      <c r="Z150" s="59">
        <v>144</v>
      </c>
      <c r="AA150" s="9">
        <f t="shared" si="54"/>
        <v>20.399999999999991</v>
      </c>
      <c r="AB150" s="9">
        <f t="shared" si="59"/>
        <v>20.699382098162889</v>
      </c>
      <c r="AC150" s="35">
        <f t="shared" si="55"/>
        <v>0.29938209816289785</v>
      </c>
      <c r="AD150" s="36">
        <f t="shared" si="56"/>
        <v>4.0188400000002158</v>
      </c>
      <c r="AE150" s="36">
        <f t="shared" si="60"/>
        <v>-4.0348229099957127</v>
      </c>
    </row>
    <row r="151" spans="1:31" x14ac:dyDescent="0.2">
      <c r="A151">
        <v>145</v>
      </c>
      <c r="B151" s="46">
        <v>20.83</v>
      </c>
      <c r="C151" s="5">
        <v>0.4</v>
      </c>
      <c r="D151" s="29">
        <f t="shared" si="43"/>
        <v>0.03</v>
      </c>
      <c r="E151" s="34">
        <f t="shared" si="44"/>
        <v>12.976600000000001</v>
      </c>
      <c r="F151" s="34">
        <f t="shared" si="45"/>
        <v>12.914599999999998</v>
      </c>
      <c r="G151" s="22">
        <f t="shared" si="41"/>
        <v>-0.33799999999999708</v>
      </c>
      <c r="H151" s="40">
        <f t="shared" si="57"/>
        <v>-0.41564999999991731</v>
      </c>
      <c r="I151" s="3">
        <f t="shared" si="42"/>
        <v>-0.4</v>
      </c>
      <c r="J151" s="3">
        <f t="shared" si="46"/>
        <v>6.2000000000002942E-2</v>
      </c>
      <c r="K151" s="1"/>
      <c r="L151" s="2">
        <v>145</v>
      </c>
      <c r="M151" s="15">
        <v>-4.7278933257312184E-3</v>
      </c>
      <c r="N151" s="15">
        <v>3.04787890775214E-4</v>
      </c>
      <c r="O151" s="15">
        <v>20.827313247449144</v>
      </c>
      <c r="P151" s="56">
        <f t="shared" si="47"/>
        <v>20.925272106674267</v>
      </c>
      <c r="Q151" s="4">
        <f t="shared" si="48"/>
        <v>12.973668706138046</v>
      </c>
      <c r="R151" s="9">
        <f t="shared" si="49"/>
        <v>12.91293421341847</v>
      </c>
      <c r="S151" s="9">
        <f t="shared" si="58"/>
        <v>-0.61449403525993218</v>
      </c>
      <c r="T151" s="9">
        <v>-0.20415738489066201</v>
      </c>
      <c r="U151" s="9">
        <f t="shared" si="50"/>
        <v>0.26489187761023747</v>
      </c>
      <c r="V151" s="54">
        <v>-0.258323806641858</v>
      </c>
      <c r="W151" s="9">
        <f t="shared" si="51"/>
        <v>0.67522852797950761</v>
      </c>
      <c r="X151" s="9">
        <f t="shared" si="52"/>
        <v>0.31905829936143343</v>
      </c>
      <c r="Y151" s="34">
        <f t="shared" si="53"/>
        <v>-6.0734492719575428E-2</v>
      </c>
      <c r="Z151" s="59">
        <v>145</v>
      </c>
      <c r="AA151" s="9">
        <f t="shared" si="54"/>
        <v>20.79999999999999</v>
      </c>
      <c r="AB151" s="9">
        <f t="shared" si="59"/>
        <v>21.374610626142395</v>
      </c>
      <c r="AC151" s="35">
        <f t="shared" si="55"/>
        <v>0.57461062614240532</v>
      </c>
      <c r="AD151" s="36">
        <f t="shared" si="56"/>
        <v>4.0808400000002187</v>
      </c>
      <c r="AE151" s="36">
        <f t="shared" si="60"/>
        <v>-4.0955574027152881</v>
      </c>
    </row>
    <row r="152" spans="1:31" x14ac:dyDescent="0.2">
      <c r="A152">
        <v>146</v>
      </c>
      <c r="B152" s="46">
        <v>20.827999999999999</v>
      </c>
      <c r="C152" s="5">
        <v>0.4</v>
      </c>
      <c r="D152" s="29">
        <f t="shared" si="43"/>
        <v>0.03</v>
      </c>
      <c r="E152" s="34">
        <f t="shared" si="44"/>
        <v>12.976600000000001</v>
      </c>
      <c r="F152" s="34">
        <f t="shared" si="45"/>
        <v>12.913359999999999</v>
      </c>
      <c r="G152" s="22">
        <f t="shared" si="41"/>
        <v>-0.33675999999999784</v>
      </c>
      <c r="H152" s="40">
        <f t="shared" si="57"/>
        <v>-0.33251999999981569</v>
      </c>
      <c r="I152" s="3">
        <f t="shared" si="42"/>
        <v>-0.4</v>
      </c>
      <c r="J152" s="3">
        <f t="shared" si="46"/>
        <v>6.3240000000002183E-2</v>
      </c>
      <c r="K152" s="1"/>
      <c r="L152" s="2">
        <v>146</v>
      </c>
      <c r="M152" s="15">
        <v>2.2412591207240126E-3</v>
      </c>
      <c r="N152" s="15">
        <v>-5.4101932578869399E-4</v>
      </c>
      <c r="O152" s="15">
        <v>20.827360037238403</v>
      </c>
      <c r="P152" s="56">
        <f t="shared" si="47"/>
        <v>20.932241259120723</v>
      </c>
      <c r="Q152" s="4">
        <f t="shared" si="48"/>
        <v>12.977989580654848</v>
      </c>
      <c r="R152" s="9">
        <f t="shared" si="49"/>
        <v>12.912963223087811</v>
      </c>
      <c r="S152" s="9">
        <f t="shared" si="58"/>
        <v>-8.6967449107698047E-2</v>
      </c>
      <c r="T152" s="9">
        <v>-0.22159483507873601</v>
      </c>
      <c r="U152" s="9">
        <f t="shared" si="50"/>
        <v>0.2866211926457729</v>
      </c>
      <c r="V152" s="54">
        <v>-0.29790243724815701</v>
      </c>
      <c r="W152" s="9">
        <f t="shared" si="51"/>
        <v>0.15199380667473494</v>
      </c>
      <c r="X152" s="9">
        <f t="shared" si="52"/>
        <v>0.36292879481519391</v>
      </c>
      <c r="Y152" s="34">
        <f t="shared" si="53"/>
        <v>-6.5026357567036897E-2</v>
      </c>
      <c r="Z152" s="59">
        <v>146</v>
      </c>
      <c r="AA152" s="9">
        <f t="shared" si="54"/>
        <v>21.199999999999989</v>
      </c>
      <c r="AB152" s="9">
        <f t="shared" si="59"/>
        <v>21.52660443281713</v>
      </c>
      <c r="AC152" s="35">
        <f t="shared" si="55"/>
        <v>0.3266044328171418</v>
      </c>
      <c r="AD152" s="36">
        <f t="shared" si="56"/>
        <v>4.1440800000002209</v>
      </c>
      <c r="AE152" s="36">
        <f t="shared" si="60"/>
        <v>-4.160583760282325</v>
      </c>
    </row>
    <row r="153" spans="1:31" x14ac:dyDescent="0.2">
      <c r="A153">
        <v>147</v>
      </c>
      <c r="B153" s="46">
        <v>20.826000000000001</v>
      </c>
      <c r="C153" s="5">
        <v>0.4</v>
      </c>
      <c r="D153" s="29">
        <f t="shared" si="43"/>
        <v>0.03</v>
      </c>
      <c r="E153" s="34">
        <f t="shared" si="44"/>
        <v>12.976600000000001</v>
      </c>
      <c r="F153" s="34">
        <f t="shared" si="45"/>
        <v>12.91212</v>
      </c>
      <c r="G153" s="22">
        <f t="shared" si="41"/>
        <v>-0.3355199999999986</v>
      </c>
      <c r="H153" s="40">
        <f t="shared" si="57"/>
        <v>-0.33251999999981569</v>
      </c>
      <c r="I153" s="3">
        <f t="shared" si="42"/>
        <v>-0.4</v>
      </c>
      <c r="J153" s="3">
        <f t="shared" si="46"/>
        <v>6.4480000000001425E-2</v>
      </c>
      <c r="K153" s="1"/>
      <c r="L153" s="2">
        <v>147</v>
      </c>
      <c r="M153" s="15">
        <v>-1.0809512762066462E-4</v>
      </c>
      <c r="N153" s="15">
        <v>3.0540790492799134E-3</v>
      </c>
      <c r="O153" s="15">
        <v>20.826267085424512</v>
      </c>
      <c r="P153" s="56">
        <f t="shared" si="47"/>
        <v>20.929891904872377</v>
      </c>
      <c r="Q153" s="4">
        <f t="shared" si="48"/>
        <v>12.976532981020874</v>
      </c>
      <c r="R153" s="9">
        <f t="shared" si="49"/>
        <v>12.912285592963196</v>
      </c>
      <c r="S153" s="9">
        <f t="shared" si="58"/>
        <v>-0.25394532425563832</v>
      </c>
      <c r="T153" s="9">
        <v>-0.23615207501871699</v>
      </c>
      <c r="U153" s="9">
        <f t="shared" si="50"/>
        <v>0.30039946307639537</v>
      </c>
      <c r="V153" s="54">
        <v>-0.33260708756027002</v>
      </c>
      <c r="W153" s="9">
        <f t="shared" si="51"/>
        <v>0.31819271231331669</v>
      </c>
      <c r="X153" s="9">
        <f t="shared" si="52"/>
        <v>0.3968544756179484</v>
      </c>
      <c r="Y153" s="34">
        <f t="shared" si="53"/>
        <v>-6.4247388057678378E-2</v>
      </c>
      <c r="Z153" s="59">
        <v>147</v>
      </c>
      <c r="AA153" s="9">
        <f t="shared" si="54"/>
        <v>21.599999999999987</v>
      </c>
      <c r="AB153" s="9">
        <f t="shared" si="59"/>
        <v>21.844797145130446</v>
      </c>
      <c r="AC153" s="35">
        <f t="shared" si="55"/>
        <v>0.24479714513045892</v>
      </c>
      <c r="AD153" s="36">
        <f t="shared" si="56"/>
        <v>4.2085600000002223</v>
      </c>
      <c r="AE153" s="36">
        <f t="shared" si="60"/>
        <v>-4.2248311483400034</v>
      </c>
    </row>
    <row r="154" spans="1:31" x14ac:dyDescent="0.2">
      <c r="A154">
        <v>148</v>
      </c>
      <c r="B154" s="46">
        <v>20.824000000000002</v>
      </c>
      <c r="C154" s="5">
        <v>0.4</v>
      </c>
      <c r="D154" s="29">
        <f t="shared" si="43"/>
        <v>0.03</v>
      </c>
      <c r="E154" s="34">
        <f t="shared" si="44"/>
        <v>12.976600000000001</v>
      </c>
      <c r="F154" s="34">
        <f t="shared" si="45"/>
        <v>12.910880000000001</v>
      </c>
      <c r="G154" s="22">
        <f t="shared" si="41"/>
        <v>-0.33427999999999936</v>
      </c>
      <c r="H154" s="40">
        <f t="shared" si="57"/>
        <v>-0.33252000000011106</v>
      </c>
      <c r="I154" s="3">
        <f t="shared" si="42"/>
        <v>-0.4</v>
      </c>
      <c r="J154" s="3">
        <f t="shared" si="46"/>
        <v>6.5720000000000667E-2</v>
      </c>
      <c r="K154" s="1"/>
      <c r="L154" s="2">
        <v>148</v>
      </c>
      <c r="M154" s="15">
        <v>3.7595459342323191E-3</v>
      </c>
      <c r="N154" s="15">
        <v>-2.4860754616635636E-3</v>
      </c>
      <c r="O154" s="15">
        <v>20.824305239641198</v>
      </c>
      <c r="P154" s="56">
        <f t="shared" si="47"/>
        <v>20.933759545934233</v>
      </c>
      <c r="Q154" s="4">
        <f t="shared" si="48"/>
        <v>12.978930918479225</v>
      </c>
      <c r="R154" s="9">
        <f t="shared" si="49"/>
        <v>12.911069248577542</v>
      </c>
      <c r="S154" s="9">
        <f t="shared" si="58"/>
        <v>-0.11179907589338561</v>
      </c>
      <c r="T154" s="9">
        <v>-0.247216966424811</v>
      </c>
      <c r="U154" s="9">
        <f t="shared" si="50"/>
        <v>0.31507863632649419</v>
      </c>
      <c r="V154" s="54">
        <v>-0.33903544894340498</v>
      </c>
      <c r="W154" s="9">
        <f t="shared" si="51"/>
        <v>0.1796607457950688</v>
      </c>
      <c r="X154" s="9">
        <f t="shared" si="52"/>
        <v>0.40689711884508817</v>
      </c>
      <c r="Y154" s="34">
        <f t="shared" si="53"/>
        <v>-6.7861669901683186E-2</v>
      </c>
      <c r="Z154" s="59">
        <v>148</v>
      </c>
      <c r="AA154" s="9">
        <f t="shared" si="54"/>
        <v>21.999999999999986</v>
      </c>
      <c r="AB154" s="9">
        <f t="shared" si="59"/>
        <v>22.024457890925515</v>
      </c>
      <c r="AC154" s="35">
        <f t="shared" si="55"/>
        <v>2.4457890925528858E-2</v>
      </c>
      <c r="AD154" s="36">
        <f t="shared" si="56"/>
        <v>4.274280000000223</v>
      </c>
      <c r="AE154" s="36">
        <f t="shared" si="60"/>
        <v>-4.2926928182416866</v>
      </c>
    </row>
    <row r="155" spans="1:31" x14ac:dyDescent="0.2">
      <c r="A155">
        <v>149</v>
      </c>
      <c r="B155" s="46">
        <v>20.821999999999999</v>
      </c>
      <c r="C155" s="5">
        <v>0.4</v>
      </c>
      <c r="D155" s="29">
        <f t="shared" si="43"/>
        <v>0.03</v>
      </c>
      <c r="E155" s="34">
        <f t="shared" si="44"/>
        <v>12.976600000000001</v>
      </c>
      <c r="F155" s="34">
        <f t="shared" si="45"/>
        <v>12.90964</v>
      </c>
      <c r="G155" s="22">
        <f t="shared" si="41"/>
        <v>-0.33303999999999834</v>
      </c>
      <c r="H155" s="40">
        <f t="shared" si="57"/>
        <v>-0.33252000000011106</v>
      </c>
      <c r="I155" s="3">
        <f t="shared" si="42"/>
        <v>-0.4</v>
      </c>
      <c r="J155" s="3">
        <f t="shared" si="46"/>
        <v>6.6960000000001685E-2</v>
      </c>
      <c r="K155" s="1"/>
      <c r="L155" s="2">
        <v>149</v>
      </c>
      <c r="M155" s="15">
        <v>1.7099287348571721E-4</v>
      </c>
      <c r="N155" s="15">
        <v>3.8878143333119969E-4</v>
      </c>
      <c r="O155" s="15">
        <v>20.824922215030028</v>
      </c>
      <c r="P155" s="56">
        <f t="shared" si="47"/>
        <v>20.930170992873485</v>
      </c>
      <c r="Q155" s="4">
        <f t="shared" si="48"/>
        <v>12.976706015581561</v>
      </c>
      <c r="R155" s="9">
        <f t="shared" si="49"/>
        <v>12.911451773318618</v>
      </c>
      <c r="S155" s="9">
        <f t="shared" si="58"/>
        <v>-0.34479389636104135</v>
      </c>
      <c r="T155" s="9">
        <v>-0.25427554552835901</v>
      </c>
      <c r="U155" s="9">
        <f t="shared" si="50"/>
        <v>0.31952978779130242</v>
      </c>
      <c r="V155" s="54">
        <v>-0.332298869167865</v>
      </c>
      <c r="W155" s="9">
        <f t="shared" si="51"/>
        <v>0.41004813862398476</v>
      </c>
      <c r="X155" s="9">
        <f t="shared" si="52"/>
        <v>0.3975531114308084</v>
      </c>
      <c r="Y155" s="34">
        <f t="shared" si="53"/>
        <v>-6.5254242262943407E-2</v>
      </c>
      <c r="Z155" s="59">
        <v>149</v>
      </c>
      <c r="AA155" s="9">
        <f t="shared" si="54"/>
        <v>22.399999999999984</v>
      </c>
      <c r="AB155" s="9">
        <f t="shared" si="59"/>
        <v>22.4345060295495</v>
      </c>
      <c r="AC155" s="35">
        <f t="shared" si="55"/>
        <v>3.4506029549515205E-2</v>
      </c>
      <c r="AD155" s="36">
        <f t="shared" si="56"/>
        <v>4.3412400000002247</v>
      </c>
      <c r="AE155" s="36">
        <f t="shared" si="60"/>
        <v>-4.35794706050463</v>
      </c>
    </row>
    <row r="156" spans="1:31" x14ac:dyDescent="0.2">
      <c r="A156">
        <v>150</v>
      </c>
      <c r="B156" s="46">
        <v>20.82</v>
      </c>
      <c r="C156" s="5">
        <v>0.4</v>
      </c>
      <c r="D156" s="29">
        <f t="shared" si="43"/>
        <v>0.03</v>
      </c>
      <c r="E156" s="34">
        <f t="shared" si="44"/>
        <v>12.976600000000001</v>
      </c>
      <c r="F156" s="34">
        <f t="shared" si="45"/>
        <v>12.9084</v>
      </c>
      <c r="G156" s="22">
        <f t="shared" si="41"/>
        <v>-0.3317999999999991</v>
      </c>
      <c r="H156" s="40">
        <f t="shared" si="57"/>
        <v>-0.33251999999981569</v>
      </c>
      <c r="I156" s="3">
        <f t="shared" si="42"/>
        <v>-0.4</v>
      </c>
      <c r="J156" s="3">
        <f t="shared" si="46"/>
        <v>6.8200000000000927E-2</v>
      </c>
      <c r="K156" s="1"/>
      <c r="L156" s="2">
        <v>150</v>
      </c>
      <c r="M156" s="15">
        <v>-1.9363124753962284E-3</v>
      </c>
      <c r="N156" s="15">
        <v>-2.1948573558102204E-3</v>
      </c>
      <c r="O156" s="15">
        <v>20.820157592626149</v>
      </c>
      <c r="P156" s="56">
        <f t="shared" si="47"/>
        <v>20.928063687524602</v>
      </c>
      <c r="Q156" s="4">
        <f t="shared" si="48"/>
        <v>12.975399486265253</v>
      </c>
      <c r="R156" s="9">
        <f t="shared" si="49"/>
        <v>12.908497707428213</v>
      </c>
      <c r="S156" s="9">
        <f t="shared" si="58"/>
        <v>-0.29307976467758734</v>
      </c>
      <c r="T156" s="9">
        <v>-0.25693724799318601</v>
      </c>
      <c r="U156" s="9">
        <f t="shared" si="50"/>
        <v>0.32383902683022675</v>
      </c>
      <c r="V156" s="54">
        <v>-0.31928145812999498</v>
      </c>
      <c r="W156" s="9">
        <f t="shared" si="51"/>
        <v>0.35998154351462808</v>
      </c>
      <c r="X156" s="9">
        <f t="shared" si="52"/>
        <v>0.38618323696703571</v>
      </c>
      <c r="Y156" s="34">
        <f t="shared" si="53"/>
        <v>-6.6901778837040737E-2</v>
      </c>
      <c r="Z156" s="59">
        <v>150</v>
      </c>
      <c r="AA156" s="9">
        <f t="shared" si="54"/>
        <v>22.799999999999983</v>
      </c>
      <c r="AB156" s="9">
        <f t="shared" si="59"/>
        <v>22.794487573064128</v>
      </c>
      <c r="AC156" s="35">
        <f t="shared" si="55"/>
        <v>-5.5124269358550748E-3</v>
      </c>
      <c r="AD156" s="36">
        <f t="shared" si="56"/>
        <v>4.4094400000002256</v>
      </c>
      <c r="AE156" s="36">
        <f t="shared" si="60"/>
        <v>-4.4248488393416707</v>
      </c>
    </row>
    <row r="157" spans="1:31" x14ac:dyDescent="0.2">
      <c r="A157">
        <v>151</v>
      </c>
      <c r="B157" s="46">
        <v>20.818000000000001</v>
      </c>
      <c r="C157" s="5">
        <v>0.4</v>
      </c>
      <c r="D157" s="29">
        <f t="shared" si="43"/>
        <v>0.03</v>
      </c>
      <c r="E157" s="34">
        <f t="shared" si="44"/>
        <v>12.976600000000001</v>
      </c>
      <c r="F157" s="34">
        <f t="shared" si="45"/>
        <v>12.907160000000001</v>
      </c>
      <c r="G157" s="22">
        <f t="shared" si="41"/>
        <v>-0.33055999999999985</v>
      </c>
      <c r="H157" s="40">
        <f t="shared" si="57"/>
        <v>-0.33252000000011106</v>
      </c>
      <c r="I157" s="3">
        <f t="shared" si="42"/>
        <v>-0.4</v>
      </c>
      <c r="J157" s="3">
        <f t="shared" si="46"/>
        <v>6.9440000000000168E-2</v>
      </c>
      <c r="K157" s="1"/>
      <c r="L157" s="2">
        <v>151</v>
      </c>
      <c r="M157" s="15">
        <v>1.1075876216047058E-3</v>
      </c>
      <c r="N157" s="15">
        <v>-8.5814188515019509E-4</v>
      </c>
      <c r="O157" s="15">
        <v>20.821396655488616</v>
      </c>
      <c r="P157" s="56">
        <f t="shared" si="47"/>
        <v>20.931107587621604</v>
      </c>
      <c r="Q157" s="4">
        <f t="shared" si="48"/>
        <v>12.977286704325394</v>
      </c>
      <c r="R157" s="9">
        <f t="shared" si="49"/>
        <v>12.909265926402941</v>
      </c>
      <c r="S157" s="9">
        <f t="shared" si="58"/>
        <v>-0.38349547102610027</v>
      </c>
      <c r="T157" s="9">
        <v>-0.254957556559813</v>
      </c>
      <c r="U157" s="9">
        <f t="shared" si="50"/>
        <v>0.32297833448226543</v>
      </c>
      <c r="V157" s="54">
        <v>-0.30039567461553801</v>
      </c>
      <c r="W157" s="9">
        <f t="shared" si="51"/>
        <v>0.45151624894855269</v>
      </c>
      <c r="X157" s="9">
        <f t="shared" si="52"/>
        <v>0.36841645253799044</v>
      </c>
      <c r="Y157" s="34">
        <f t="shared" si="53"/>
        <v>-6.8020777922452424E-2</v>
      </c>
      <c r="Z157" s="59">
        <v>151</v>
      </c>
      <c r="AA157" s="9">
        <f t="shared" si="54"/>
        <v>23.199999999999982</v>
      </c>
      <c r="AB157" s="9">
        <f t="shared" si="59"/>
        <v>23.246003822012682</v>
      </c>
      <c r="AC157" s="35">
        <f t="shared" si="55"/>
        <v>4.6003822012700368E-2</v>
      </c>
      <c r="AD157" s="36">
        <f t="shared" si="56"/>
        <v>4.4788800000002258</v>
      </c>
      <c r="AE157" s="36">
        <f t="shared" si="60"/>
        <v>-4.4928696172641231</v>
      </c>
    </row>
    <row r="158" spans="1:31" x14ac:dyDescent="0.2">
      <c r="A158">
        <v>152</v>
      </c>
      <c r="B158" s="46">
        <v>20.815999999999999</v>
      </c>
      <c r="C158" s="5">
        <v>0.4</v>
      </c>
      <c r="D158" s="29">
        <f t="shared" si="43"/>
        <v>0.03</v>
      </c>
      <c r="E158" s="34">
        <f t="shared" si="44"/>
        <v>12.976600000000001</v>
      </c>
      <c r="F158" s="34">
        <f t="shared" si="45"/>
        <v>12.905919999999998</v>
      </c>
      <c r="G158" s="22">
        <f t="shared" si="41"/>
        <v>-0.32931999999999706</v>
      </c>
      <c r="H158" s="40">
        <f t="shared" si="57"/>
        <v>-0.33252000000011106</v>
      </c>
      <c r="I158" s="3">
        <f t="shared" si="42"/>
        <v>-0.4</v>
      </c>
      <c r="J158" s="3">
        <f t="shared" si="46"/>
        <v>7.0680000000002963E-2</v>
      </c>
      <c r="K158" s="1"/>
      <c r="L158" s="2">
        <v>152</v>
      </c>
      <c r="M158" s="15">
        <v>1.1503695119834199E-3</v>
      </c>
      <c r="N158" s="15">
        <v>2.0127496255998591E-3</v>
      </c>
      <c r="O158" s="15">
        <v>20.815544390761286</v>
      </c>
      <c r="P158" s="56">
        <f t="shared" si="47"/>
        <v>20.931150369511982</v>
      </c>
      <c r="Q158" s="4">
        <f t="shared" si="48"/>
        <v>12.97731322909743</v>
      </c>
      <c r="R158" s="9">
        <f t="shared" si="49"/>
        <v>12.905637522271999</v>
      </c>
      <c r="S158" s="9">
        <f t="shared" si="58"/>
        <v>-0.66430775699080646</v>
      </c>
      <c r="T158" s="9">
        <v>-0.248257508697178</v>
      </c>
      <c r="U158" s="9">
        <f t="shared" si="50"/>
        <v>0.319933215522609</v>
      </c>
      <c r="V158" s="54">
        <v>-0.28372711015783197</v>
      </c>
      <c r="W158" s="9">
        <f t="shared" si="51"/>
        <v>0.73598346381623747</v>
      </c>
      <c r="X158" s="9">
        <f t="shared" si="52"/>
        <v>0.35540281698326298</v>
      </c>
      <c r="Y158" s="34">
        <f t="shared" si="53"/>
        <v>-7.1675706825431007E-2</v>
      </c>
      <c r="Z158" s="59">
        <v>152</v>
      </c>
      <c r="AA158" s="9">
        <f t="shared" si="54"/>
        <v>23.59999999999998</v>
      </c>
      <c r="AB158" s="9">
        <f t="shared" si="59"/>
        <v>23.981987285828918</v>
      </c>
      <c r="AC158" s="35">
        <f t="shared" si="55"/>
        <v>0.38198728582893793</v>
      </c>
      <c r="AD158" s="36">
        <f t="shared" si="56"/>
        <v>4.5495600000002288</v>
      </c>
      <c r="AE158" s="36">
        <f t="shared" si="60"/>
        <v>-4.5645453240895542</v>
      </c>
    </row>
    <row r="159" spans="1:31" x14ac:dyDescent="0.2">
      <c r="A159">
        <v>153</v>
      </c>
      <c r="B159" s="46">
        <v>20.814</v>
      </c>
      <c r="C159" s="5">
        <v>0.4</v>
      </c>
      <c r="D159" s="29">
        <f t="shared" si="43"/>
        <v>0.03</v>
      </c>
      <c r="E159" s="34">
        <f t="shared" si="44"/>
        <v>12.976600000000001</v>
      </c>
      <c r="F159" s="34">
        <f t="shared" si="45"/>
        <v>12.904679999999999</v>
      </c>
      <c r="G159" s="22">
        <f t="shared" si="41"/>
        <v>-0.32807999999999782</v>
      </c>
      <c r="H159" s="40">
        <f t="shared" si="57"/>
        <v>-0.33251999999981569</v>
      </c>
      <c r="I159" s="3">
        <f t="shared" si="42"/>
        <v>-0.4</v>
      </c>
      <c r="J159" s="3">
        <f t="shared" si="46"/>
        <v>7.1920000000002204E-2</v>
      </c>
      <c r="K159" s="1"/>
      <c r="L159" s="2">
        <v>153</v>
      </c>
      <c r="M159" s="15">
        <v>-1.1072547490078575E-3</v>
      </c>
      <c r="N159" s="15">
        <v>-2.1324760426512462E-3</v>
      </c>
      <c r="O159" s="15">
        <v>20.813405463897244</v>
      </c>
      <c r="P159" s="56">
        <f t="shared" si="47"/>
        <v>20.928892745250991</v>
      </c>
      <c r="Q159" s="4">
        <f t="shared" si="48"/>
        <v>12.975913502055613</v>
      </c>
      <c r="R159" s="9">
        <f t="shared" si="49"/>
        <v>12.904311387616291</v>
      </c>
      <c r="S159" s="9">
        <f t="shared" si="58"/>
        <v>-0.38637548201129979</v>
      </c>
      <c r="T159" s="9">
        <v>-0.236938776566605</v>
      </c>
      <c r="U159" s="9">
        <f t="shared" si="50"/>
        <v>0.30854089100592741</v>
      </c>
      <c r="V159" s="54">
        <v>-0.265715505381376</v>
      </c>
      <c r="W159" s="9">
        <f t="shared" si="51"/>
        <v>0.45797759645062219</v>
      </c>
      <c r="X159" s="9">
        <f t="shared" si="52"/>
        <v>0.33731761982069841</v>
      </c>
      <c r="Y159" s="34">
        <f t="shared" si="53"/>
        <v>-7.1602114439322406E-2</v>
      </c>
      <c r="Z159" s="59">
        <v>153</v>
      </c>
      <c r="AA159" s="9">
        <f t="shared" si="54"/>
        <v>23.999999999999979</v>
      </c>
      <c r="AB159" s="9">
        <f t="shared" si="59"/>
        <v>24.43996488227954</v>
      </c>
      <c r="AC159" s="35">
        <f t="shared" si="55"/>
        <v>0.43996488227956121</v>
      </c>
      <c r="AD159" s="36">
        <f t="shared" si="56"/>
        <v>4.621480000000231</v>
      </c>
      <c r="AE159" s="36">
        <f t="shared" si="60"/>
        <v>-4.6361474385288766</v>
      </c>
    </row>
    <row r="160" spans="1:31" x14ac:dyDescent="0.2">
      <c r="A160">
        <v>154</v>
      </c>
      <c r="B160" s="46">
        <v>20.812000000000001</v>
      </c>
      <c r="C160" s="5">
        <v>0.4</v>
      </c>
      <c r="D160" s="29">
        <f t="shared" si="43"/>
        <v>0.03</v>
      </c>
      <c r="E160" s="34">
        <f t="shared" si="44"/>
        <v>12.976600000000001</v>
      </c>
      <c r="F160" s="34">
        <f t="shared" si="45"/>
        <v>12.90344</v>
      </c>
      <c r="G160" s="22">
        <f t="shared" si="41"/>
        <v>-0.32683999999999858</v>
      </c>
      <c r="H160" s="40">
        <f t="shared" si="57"/>
        <v>-0.33252000000011106</v>
      </c>
      <c r="I160" s="3">
        <f t="shared" si="42"/>
        <v>-0.4</v>
      </c>
      <c r="J160" s="3">
        <f t="shared" si="46"/>
        <v>7.3160000000001446E-2</v>
      </c>
      <c r="K160" s="1"/>
      <c r="L160" s="2">
        <v>154</v>
      </c>
      <c r="M160" s="15">
        <v>-3.3749733928899884E-5</v>
      </c>
      <c r="N160" s="15">
        <v>6.4864809460543204E-4</v>
      </c>
      <c r="O160" s="15">
        <v>20.810896544231618</v>
      </c>
      <c r="P160" s="56">
        <f t="shared" si="47"/>
        <v>20.929966250266069</v>
      </c>
      <c r="Q160" s="4">
        <f t="shared" si="48"/>
        <v>12.976579075164963</v>
      </c>
      <c r="R160" s="9">
        <f t="shared" si="49"/>
        <v>12.902755857423601</v>
      </c>
      <c r="S160" s="9">
        <f t="shared" si="58"/>
        <v>-0.13394010556622402</v>
      </c>
      <c r="T160" s="9">
        <v>-0.221292328213712</v>
      </c>
      <c r="U160" s="9">
        <f t="shared" si="50"/>
        <v>0.29511554595507383</v>
      </c>
      <c r="V160" s="54">
        <v>-0.24404600203711699</v>
      </c>
      <c r="W160" s="9">
        <f t="shared" si="51"/>
        <v>0.20776332330758582</v>
      </c>
      <c r="X160" s="9">
        <f t="shared" si="52"/>
        <v>0.31786921977847882</v>
      </c>
      <c r="Y160" s="34">
        <f t="shared" si="53"/>
        <v>-7.3823217741361802E-2</v>
      </c>
      <c r="Z160" s="59">
        <v>154</v>
      </c>
      <c r="AA160" s="9">
        <f t="shared" si="54"/>
        <v>24.399999999999977</v>
      </c>
      <c r="AB160" s="9">
        <f t="shared" si="59"/>
        <v>24.647728205587125</v>
      </c>
      <c r="AC160" s="35">
        <f t="shared" si="55"/>
        <v>0.2477282055871477</v>
      </c>
      <c r="AD160" s="36">
        <f t="shared" si="56"/>
        <v>4.6946400000002324</v>
      </c>
      <c r="AE160" s="36">
        <f t="shared" si="60"/>
        <v>-4.7099706562702384</v>
      </c>
    </row>
    <row r="161" spans="1:31" x14ac:dyDescent="0.2">
      <c r="A161">
        <v>155</v>
      </c>
      <c r="B161" s="46">
        <v>20.81</v>
      </c>
      <c r="C161" s="5">
        <v>0.4</v>
      </c>
      <c r="D161" s="29">
        <f t="shared" si="43"/>
        <v>0.03</v>
      </c>
      <c r="E161" s="34">
        <f t="shared" si="44"/>
        <v>12.976600000000001</v>
      </c>
      <c r="F161" s="34">
        <f t="shared" si="45"/>
        <v>12.902199999999999</v>
      </c>
      <c r="G161" s="22">
        <f t="shared" si="41"/>
        <v>-0.32559999999999756</v>
      </c>
      <c r="H161" s="40">
        <f t="shared" si="57"/>
        <v>-0.24939000000000944</v>
      </c>
      <c r="I161" s="3">
        <f t="shared" si="42"/>
        <v>-0.4</v>
      </c>
      <c r="J161" s="3">
        <f t="shared" si="46"/>
        <v>7.4400000000002464E-2</v>
      </c>
      <c r="K161" s="1"/>
      <c r="L161" s="2">
        <v>155</v>
      </c>
      <c r="M161" s="15">
        <v>-3.2808336343882632E-3</v>
      </c>
      <c r="N161" s="15">
        <v>6.7948326569357601E-4</v>
      </c>
      <c r="O161" s="15">
        <v>20.811794251271643</v>
      </c>
      <c r="P161" s="56">
        <f t="shared" si="47"/>
        <v>20.926719166365611</v>
      </c>
      <c r="Q161" s="4">
        <f t="shared" si="48"/>
        <v>12.974565883146679</v>
      </c>
      <c r="R161" s="9">
        <f t="shared" si="49"/>
        <v>12.903312435788418</v>
      </c>
      <c r="S161" s="9">
        <f t="shared" si="58"/>
        <v>-5.3803227467907533E-3</v>
      </c>
      <c r="T161" s="9">
        <v>-0.20179844121609</v>
      </c>
      <c r="U161" s="9">
        <f t="shared" si="50"/>
        <v>0.27305188857435114</v>
      </c>
      <c r="V161" s="54">
        <v>-0.22049102813442101</v>
      </c>
      <c r="W161" s="9">
        <f t="shared" si="51"/>
        <v>7.663377010505186E-2</v>
      </c>
      <c r="X161" s="9">
        <f t="shared" si="52"/>
        <v>0.29174447549268212</v>
      </c>
      <c r="Y161" s="34">
        <f t="shared" si="53"/>
        <v>-7.1253447358261113E-2</v>
      </c>
      <c r="Z161" s="59">
        <v>155</v>
      </c>
      <c r="AA161" s="9">
        <f t="shared" si="54"/>
        <v>24.799999999999976</v>
      </c>
      <c r="AB161" s="9">
        <f t="shared" si="59"/>
        <v>24.724361975692176</v>
      </c>
      <c r="AC161" s="35">
        <f t="shared" si="55"/>
        <v>-7.5638024307799867E-2</v>
      </c>
      <c r="AD161" s="36">
        <f t="shared" si="56"/>
        <v>4.7690400000002349</v>
      </c>
      <c r="AE161" s="36">
        <f t="shared" si="60"/>
        <v>-4.7812241036284995</v>
      </c>
    </row>
    <row r="162" spans="1:31" x14ac:dyDescent="0.2">
      <c r="A162">
        <v>156</v>
      </c>
      <c r="B162" s="46">
        <v>20.809000000000001</v>
      </c>
      <c r="C162" s="5">
        <v>0.4</v>
      </c>
      <c r="D162" s="29">
        <f t="shared" si="43"/>
        <v>0.03</v>
      </c>
      <c r="E162" s="34">
        <f t="shared" si="44"/>
        <v>12.976600000000001</v>
      </c>
      <c r="F162" s="34">
        <f t="shared" si="45"/>
        <v>12.901579999999999</v>
      </c>
      <c r="G162" s="22">
        <f t="shared" si="41"/>
        <v>-0.32497999999999794</v>
      </c>
      <c r="H162" s="40">
        <f t="shared" si="57"/>
        <v>-0.24939000000000944</v>
      </c>
      <c r="I162" s="3">
        <f t="shared" si="42"/>
        <v>-0.4</v>
      </c>
      <c r="J162" s="3">
        <f t="shared" si="46"/>
        <v>7.5020000000002085E-2</v>
      </c>
      <c r="K162" s="1"/>
      <c r="L162" s="2">
        <v>156</v>
      </c>
      <c r="M162" s="15">
        <v>1.1629881664454278E-3</v>
      </c>
      <c r="N162" s="15">
        <v>2.5827645135910395E-4</v>
      </c>
      <c r="O162" s="15">
        <v>20.810831822437478</v>
      </c>
      <c r="P162" s="56">
        <f t="shared" si="47"/>
        <v>20.931162988166445</v>
      </c>
      <c r="Q162" s="4">
        <f t="shared" si="48"/>
        <v>12.977321052663196</v>
      </c>
      <c r="R162" s="9">
        <f t="shared" si="49"/>
        <v>12.902715729911236</v>
      </c>
      <c r="S162" s="9">
        <f t="shared" si="58"/>
        <v>-0.60451778338874496</v>
      </c>
      <c r="T162" s="9">
        <v>-0.17911630797289199</v>
      </c>
      <c r="U162" s="9">
        <f t="shared" si="50"/>
        <v>0.25372163072485232</v>
      </c>
      <c r="V162" s="54">
        <v>-0.19569007738163299</v>
      </c>
      <c r="W162" s="9">
        <f t="shared" si="51"/>
        <v>0.67912310614070526</v>
      </c>
      <c r="X162" s="9">
        <f t="shared" si="52"/>
        <v>0.27029540013359332</v>
      </c>
      <c r="Y162" s="34">
        <f t="shared" si="53"/>
        <v>-7.4605322751960301E-2</v>
      </c>
      <c r="Z162" s="59">
        <v>156</v>
      </c>
      <c r="AA162" s="9">
        <f t="shared" si="54"/>
        <v>25.199999999999974</v>
      </c>
      <c r="AB162" s="9">
        <f t="shared" si="59"/>
        <v>25.40348508183288</v>
      </c>
      <c r="AC162" s="35">
        <f t="shared" si="55"/>
        <v>0.20348508183290548</v>
      </c>
      <c r="AD162" s="36">
        <f t="shared" si="56"/>
        <v>4.844060000000237</v>
      </c>
      <c r="AE162" s="36">
        <f t="shared" si="60"/>
        <v>-4.8558294263804598</v>
      </c>
    </row>
    <row r="163" spans="1:31" x14ac:dyDescent="0.2">
      <c r="A163">
        <v>157</v>
      </c>
      <c r="B163" s="46">
        <v>20.806999999999999</v>
      </c>
      <c r="C163" s="5">
        <v>0.4</v>
      </c>
      <c r="D163" s="29">
        <f t="shared" si="43"/>
        <v>0.03</v>
      </c>
      <c r="E163" s="34">
        <f t="shared" si="44"/>
        <v>12.976600000000001</v>
      </c>
      <c r="F163" s="34">
        <f t="shared" si="45"/>
        <v>12.900339999999998</v>
      </c>
      <c r="G163" s="22">
        <f t="shared" si="41"/>
        <v>-0.32373999999999692</v>
      </c>
      <c r="H163" s="40">
        <f t="shared" si="57"/>
        <v>-0.24939000000000944</v>
      </c>
      <c r="I163" s="3">
        <f t="shared" si="42"/>
        <v>-0.4</v>
      </c>
      <c r="J163" s="3">
        <f t="shared" si="46"/>
        <v>7.6260000000003103E-2</v>
      </c>
      <c r="K163" s="1"/>
      <c r="L163" s="2">
        <v>157</v>
      </c>
      <c r="M163" s="15">
        <v>-1.6052660801907984E-3</v>
      </c>
      <c r="N163" s="15">
        <v>3.1146554355101601E-3</v>
      </c>
      <c r="O163" s="15">
        <v>20.804522294295957</v>
      </c>
      <c r="P163" s="56">
        <f t="shared" si="47"/>
        <v>20.928394733919809</v>
      </c>
      <c r="Q163" s="4">
        <f t="shared" si="48"/>
        <v>12.975604735030281</v>
      </c>
      <c r="R163" s="9">
        <f t="shared" si="49"/>
        <v>12.898803822463494</v>
      </c>
      <c r="S163" s="9">
        <f t="shared" si="58"/>
        <v>-0.10818031849250964</v>
      </c>
      <c r="T163" s="9">
        <v>-0.15406258268755799</v>
      </c>
      <c r="U163" s="9">
        <f t="shared" si="50"/>
        <v>0.23086349525434499</v>
      </c>
      <c r="V163" s="54">
        <v>-0.16955629795170801</v>
      </c>
      <c r="W163" s="9">
        <f t="shared" si="51"/>
        <v>0.18498123105929665</v>
      </c>
      <c r="X163" s="9">
        <f t="shared" si="52"/>
        <v>0.24635721051849502</v>
      </c>
      <c r="Y163" s="34">
        <f t="shared" si="53"/>
        <v>-7.6800912566787005E-2</v>
      </c>
      <c r="Z163" s="59">
        <v>157</v>
      </c>
      <c r="AA163" s="9">
        <f t="shared" si="54"/>
        <v>25.599999999999973</v>
      </c>
      <c r="AB163" s="9">
        <f t="shared" si="59"/>
        <v>25.588466312892177</v>
      </c>
      <c r="AC163" s="35">
        <f t="shared" si="55"/>
        <v>-1.1533687107796453E-2</v>
      </c>
      <c r="AD163" s="36">
        <f t="shared" si="56"/>
        <v>4.9203200000002401</v>
      </c>
      <c r="AE163" s="36">
        <f t="shared" si="60"/>
        <v>-4.9326303389472468</v>
      </c>
    </row>
    <row r="164" spans="1:31" x14ac:dyDescent="0.2">
      <c r="A164">
        <v>158</v>
      </c>
      <c r="B164" s="46">
        <v>20.806000000000001</v>
      </c>
      <c r="C164" s="5">
        <v>0</v>
      </c>
      <c r="D164" s="29">
        <f t="shared" si="43"/>
        <v>0.03</v>
      </c>
      <c r="E164" s="34">
        <f t="shared" si="44"/>
        <v>12.976600000000001</v>
      </c>
      <c r="F164" s="34">
        <f t="shared" si="45"/>
        <v>12.899720000000002</v>
      </c>
      <c r="G164" s="22">
        <f t="shared" si="41"/>
        <v>7.6879999999999171E-2</v>
      </c>
      <c r="H164" s="40">
        <f t="shared" si="57"/>
        <v>-8.3129999999806262E-2</v>
      </c>
      <c r="I164" s="3">
        <f t="shared" si="42"/>
        <v>0</v>
      </c>
      <c r="J164" s="3">
        <f t="shared" si="46"/>
        <v>7.6879999999999171E-2</v>
      </c>
      <c r="K164" s="1"/>
      <c r="L164" s="2">
        <v>158</v>
      </c>
      <c r="M164" s="15">
        <v>-3.1043201735491016E-3</v>
      </c>
      <c r="N164" s="15">
        <v>2.525182539855144E-3</v>
      </c>
      <c r="O164" s="15">
        <v>20.80953048334819</v>
      </c>
      <c r="P164" s="56">
        <f t="shared" si="47"/>
        <v>20.926895679826451</v>
      </c>
      <c r="Q164" s="4">
        <f t="shared" si="48"/>
        <v>12.9746753214924</v>
      </c>
      <c r="R164" s="9">
        <f t="shared" si="49"/>
        <v>12.901908899675878</v>
      </c>
      <c r="S164" s="9">
        <f t="shared" si="58"/>
        <v>-0.17528558368693486</v>
      </c>
      <c r="T164" s="9">
        <v>-0.12757964100574901</v>
      </c>
      <c r="U164" s="9">
        <f t="shared" si="50"/>
        <v>0.20034606282227171</v>
      </c>
      <c r="V164" s="54">
        <v>-0.14519540148789201</v>
      </c>
      <c r="W164" s="9">
        <f t="shared" si="51"/>
        <v>0.24805200550345757</v>
      </c>
      <c r="X164" s="9">
        <f t="shared" si="52"/>
        <v>0.21796182330441471</v>
      </c>
      <c r="Y164" s="34">
        <f t="shared" si="53"/>
        <v>-7.2766421816522708E-2</v>
      </c>
      <c r="Z164" s="59">
        <v>158</v>
      </c>
      <c r="AA164" s="9">
        <f t="shared" si="54"/>
        <v>25.599999999999973</v>
      </c>
      <c r="AB164" s="9">
        <f t="shared" si="59"/>
        <v>25.836518318395633</v>
      </c>
      <c r="AC164" s="35">
        <f t="shared" si="55"/>
        <v>0.23651831839566029</v>
      </c>
      <c r="AD164" s="36">
        <f t="shared" si="56"/>
        <v>4.9972000000002392</v>
      </c>
      <c r="AE164" s="36">
        <f t="shared" si="60"/>
        <v>-5.0053967607637695</v>
      </c>
    </row>
    <row r="165" spans="1:31" x14ac:dyDescent="0.2">
      <c r="A165">
        <v>159</v>
      </c>
      <c r="B165" s="46">
        <v>20.806000000000001</v>
      </c>
      <c r="C165" s="5">
        <v>0</v>
      </c>
      <c r="D165" s="29">
        <f t="shared" si="43"/>
        <v>0.03</v>
      </c>
      <c r="E165" s="34">
        <f t="shared" si="44"/>
        <v>12.976600000000001</v>
      </c>
      <c r="F165" s="34">
        <f t="shared" si="45"/>
        <v>12.899720000000002</v>
      </c>
      <c r="G165" s="22">
        <f t="shared" si="41"/>
        <v>7.6879999999999171E-2</v>
      </c>
      <c r="H165" s="40">
        <f t="shared" si="57"/>
        <v>8.3129999999806262E-2</v>
      </c>
      <c r="I165" s="3">
        <f t="shared" si="42"/>
        <v>0</v>
      </c>
      <c r="J165" s="3">
        <f t="shared" si="46"/>
        <v>7.6879999999999171E-2</v>
      </c>
      <c r="K165" s="1"/>
      <c r="L165" s="2">
        <v>159</v>
      </c>
      <c r="M165" s="15">
        <v>-4.4611291292986867E-5</v>
      </c>
      <c r="N165" s="15">
        <v>-2.2304721255844329E-3</v>
      </c>
      <c r="O165" s="15">
        <v>20.80241372237623</v>
      </c>
      <c r="P165" s="56">
        <f t="shared" si="47"/>
        <v>20.929955388708706</v>
      </c>
      <c r="Q165" s="4">
        <f t="shared" si="48"/>
        <v>12.976572340999398</v>
      </c>
      <c r="R165" s="9">
        <f t="shared" si="49"/>
        <v>12.897496507873262</v>
      </c>
      <c r="S165" s="9">
        <f t="shared" si="58"/>
        <v>-0.22676166010928409</v>
      </c>
      <c r="T165" s="9">
        <v>-0.100695593063092</v>
      </c>
      <c r="U165" s="9">
        <f t="shared" si="50"/>
        <v>0.17977142618922853</v>
      </c>
      <c r="V165" s="54">
        <v>-0.120696888426177</v>
      </c>
      <c r="W165" s="9">
        <f t="shared" si="51"/>
        <v>0.30583749323542064</v>
      </c>
      <c r="X165" s="9">
        <f t="shared" si="52"/>
        <v>0.19977272155231351</v>
      </c>
      <c r="Y165" s="34">
        <f t="shared" si="53"/>
        <v>-7.907583312613653E-2</v>
      </c>
      <c r="Z165" s="59">
        <v>159</v>
      </c>
      <c r="AA165" s="9">
        <f t="shared" si="54"/>
        <v>25.599999999999973</v>
      </c>
      <c r="AB165" s="9">
        <f t="shared" si="59"/>
        <v>26.142355811631052</v>
      </c>
      <c r="AC165" s="35">
        <f t="shared" si="55"/>
        <v>0.54235581163107938</v>
      </c>
      <c r="AD165" s="36">
        <f t="shared" si="56"/>
        <v>5.0740800000002384</v>
      </c>
      <c r="AE165" s="36">
        <f t="shared" si="60"/>
        <v>-5.084472593889906</v>
      </c>
    </row>
    <row r="166" spans="1:31" x14ac:dyDescent="0.2">
      <c r="A166">
        <v>160</v>
      </c>
      <c r="B166" s="46">
        <v>20.806999999999999</v>
      </c>
      <c r="C166" s="5">
        <v>0</v>
      </c>
      <c r="D166" s="29">
        <f t="shared" si="43"/>
        <v>0.03</v>
      </c>
      <c r="E166" s="34">
        <f t="shared" si="44"/>
        <v>12.976600000000001</v>
      </c>
      <c r="F166" s="34">
        <f t="shared" si="45"/>
        <v>12.900339999999998</v>
      </c>
      <c r="G166" s="22">
        <f t="shared" si="41"/>
        <v>7.6260000000003103E-2</v>
      </c>
      <c r="H166" s="40">
        <f t="shared" si="57"/>
        <v>8.3129999999806262E-2</v>
      </c>
      <c r="I166" s="3">
        <f t="shared" si="42"/>
        <v>0</v>
      </c>
      <c r="J166" s="3">
        <f t="shared" si="46"/>
        <v>7.6260000000003103E-2</v>
      </c>
      <c r="K166" s="1"/>
      <c r="L166" s="2">
        <v>160</v>
      </c>
      <c r="M166" s="15">
        <v>3.2952745236101337E-5</v>
      </c>
      <c r="N166" s="15">
        <v>1.0526246965521168E-3</v>
      </c>
      <c r="O166" s="15">
        <v>20.806802687605266</v>
      </c>
      <c r="P166" s="56">
        <f t="shared" si="47"/>
        <v>20.930032952745236</v>
      </c>
      <c r="Q166" s="4">
        <f t="shared" si="48"/>
        <v>12.976620430702047</v>
      </c>
      <c r="R166" s="9">
        <f t="shared" si="49"/>
        <v>12.900217666315266</v>
      </c>
      <c r="S166" s="9">
        <f t="shared" si="58"/>
        <v>0.31696781880965674</v>
      </c>
      <c r="T166" s="9">
        <v>-7.4478809470910096E-2</v>
      </c>
      <c r="U166" s="9">
        <f t="shared" si="50"/>
        <v>0.15088157385769138</v>
      </c>
      <c r="V166" s="54">
        <v>-9.0794705437297701E-2</v>
      </c>
      <c r="W166" s="9">
        <f t="shared" si="51"/>
        <v>-0.24056505442287546</v>
      </c>
      <c r="X166" s="9">
        <f t="shared" si="52"/>
        <v>0.16719746982407899</v>
      </c>
      <c r="Y166" s="34">
        <f t="shared" si="53"/>
        <v>-7.6402764386781286E-2</v>
      </c>
      <c r="Z166" s="59">
        <v>160</v>
      </c>
      <c r="AA166" s="9">
        <f t="shared" si="54"/>
        <v>25.599999999999973</v>
      </c>
      <c r="AB166" s="9">
        <f t="shared" si="59"/>
        <v>25.901790757208175</v>
      </c>
      <c r="AC166" s="35">
        <f t="shared" si="55"/>
        <v>0.30179075720820236</v>
      </c>
      <c r="AD166" s="36">
        <f t="shared" si="56"/>
        <v>5.1503400000002415</v>
      </c>
      <c r="AE166" s="36">
        <f t="shared" si="60"/>
        <v>-5.1608753582766873</v>
      </c>
    </row>
    <row r="167" spans="1:31" x14ac:dyDescent="0.2">
      <c r="A167">
        <v>161</v>
      </c>
      <c r="B167" s="46">
        <v>20.806999999999999</v>
      </c>
      <c r="C167" s="5">
        <v>0</v>
      </c>
      <c r="D167" s="29">
        <f t="shared" si="43"/>
        <v>0.03</v>
      </c>
      <c r="E167" s="34">
        <f t="shared" si="44"/>
        <v>12.976600000000001</v>
      </c>
      <c r="F167" s="34">
        <f t="shared" si="45"/>
        <v>12.900339999999998</v>
      </c>
      <c r="G167" s="22">
        <f t="shared" si="41"/>
        <v>7.6260000000003103E-2</v>
      </c>
      <c r="H167" s="40">
        <f t="shared" si="57"/>
        <v>8.3130000000101595E-2</v>
      </c>
      <c r="I167" s="3">
        <f t="shared" si="42"/>
        <v>0</v>
      </c>
      <c r="J167" s="3">
        <f t="shared" si="46"/>
        <v>7.6260000000003103E-2</v>
      </c>
      <c r="K167" s="1"/>
      <c r="L167" s="2">
        <v>161</v>
      </c>
      <c r="M167" s="15">
        <v>-1.247803046510697E-3</v>
      </c>
      <c r="N167" s="15">
        <v>-1.2429700517653821E-3</v>
      </c>
      <c r="O167" s="15">
        <v>20.806226639720265</v>
      </c>
      <c r="P167" s="56">
        <f t="shared" si="47"/>
        <v>20.928752196953489</v>
      </c>
      <c r="Q167" s="4">
        <f t="shared" si="48"/>
        <v>12.975826362111164</v>
      </c>
      <c r="R167" s="9">
        <f t="shared" si="49"/>
        <v>12.899860516626564</v>
      </c>
      <c r="S167" s="9">
        <f t="shared" si="58"/>
        <v>-0.18611901469577929</v>
      </c>
      <c r="T167" s="9">
        <v>-4.9989711260036603E-2</v>
      </c>
      <c r="U167" s="9">
        <f t="shared" si="50"/>
        <v>0.12595555674463632</v>
      </c>
      <c r="V167" s="54">
        <v>-6.1115038721753702E-2</v>
      </c>
      <c r="W167" s="9">
        <f t="shared" si="51"/>
        <v>0.26208486018037902</v>
      </c>
      <c r="X167" s="9">
        <f t="shared" si="52"/>
        <v>0.13708088420635342</v>
      </c>
      <c r="Y167" s="34">
        <f t="shared" si="53"/>
        <v>-7.5965845484599726E-2</v>
      </c>
      <c r="Z167" s="59">
        <v>161</v>
      </c>
      <c r="AA167" s="9">
        <f t="shared" si="54"/>
        <v>25.599999999999973</v>
      </c>
      <c r="AB167" s="9">
        <f t="shared" si="59"/>
        <v>26.163875617388555</v>
      </c>
      <c r="AC167" s="35">
        <f t="shared" si="55"/>
        <v>0.56387561738858238</v>
      </c>
      <c r="AD167" s="36">
        <f t="shared" si="56"/>
        <v>5.2266000000002446</v>
      </c>
      <c r="AE167" s="36">
        <f t="shared" si="60"/>
        <v>-5.236841203761287</v>
      </c>
    </row>
    <row r="168" spans="1:31" x14ac:dyDescent="0.2">
      <c r="A168">
        <v>162</v>
      </c>
      <c r="B168" s="46">
        <v>20.808</v>
      </c>
      <c r="C168" s="5">
        <v>0</v>
      </c>
      <c r="D168" s="29">
        <f t="shared" si="43"/>
        <v>0.03</v>
      </c>
      <c r="E168" s="34">
        <f t="shared" si="44"/>
        <v>12.976600000000001</v>
      </c>
      <c r="F168" s="34">
        <f t="shared" si="45"/>
        <v>12.90096</v>
      </c>
      <c r="G168" s="22">
        <f t="shared" si="41"/>
        <v>7.5640000000001706E-2</v>
      </c>
      <c r="H168" s="40">
        <f t="shared" si="57"/>
        <v>8.3130000000101595E-2</v>
      </c>
      <c r="I168" s="3">
        <f t="shared" si="42"/>
        <v>0</v>
      </c>
      <c r="J168" s="3">
        <f t="shared" si="46"/>
        <v>7.5640000000001706E-2</v>
      </c>
      <c r="K168" s="1"/>
      <c r="L168" s="2">
        <v>162</v>
      </c>
      <c r="M168" s="15">
        <v>4.5353959552556571E-5</v>
      </c>
      <c r="N168" s="15">
        <v>-2.3500406138597732E-3</v>
      </c>
      <c r="O168" s="15">
        <v>20.804563796534705</v>
      </c>
      <c r="P168" s="56">
        <f t="shared" si="47"/>
        <v>20.930045353959553</v>
      </c>
      <c r="Q168" s="4">
        <f t="shared" si="48"/>
        <v>12.976628119454922</v>
      </c>
      <c r="R168" s="9">
        <f t="shared" si="49"/>
        <v>12.898829553851517</v>
      </c>
      <c r="S168" s="9">
        <f t="shared" si="58"/>
        <v>6.6496783654578923E-2</v>
      </c>
      <c r="T168" s="9">
        <v>-2.8231960366483701E-2</v>
      </c>
      <c r="U168" s="9">
        <f t="shared" si="50"/>
        <v>0.10603052596988918</v>
      </c>
      <c r="V168" s="54">
        <v>-2.9722560929062E-2</v>
      </c>
      <c r="W168" s="9">
        <f t="shared" si="51"/>
        <v>1.1301781948826556E-2</v>
      </c>
      <c r="X168" s="9">
        <f t="shared" si="52"/>
        <v>0.10752112653246748</v>
      </c>
      <c r="Y168" s="34">
        <f t="shared" si="53"/>
        <v>-7.7798565603405478E-2</v>
      </c>
      <c r="Z168" s="59">
        <v>162</v>
      </c>
      <c r="AA168" s="9">
        <f t="shared" si="54"/>
        <v>25.599999999999973</v>
      </c>
      <c r="AB168" s="9">
        <f t="shared" si="59"/>
        <v>26.175177399337382</v>
      </c>
      <c r="AC168" s="35">
        <f t="shared" si="55"/>
        <v>0.57517739933740941</v>
      </c>
      <c r="AD168" s="36">
        <f t="shared" si="56"/>
        <v>5.3022400000002463</v>
      </c>
      <c r="AE168" s="36">
        <f t="shared" si="60"/>
        <v>-5.3146397693646925</v>
      </c>
    </row>
    <row r="169" spans="1:31" x14ac:dyDescent="0.2">
      <c r="A169">
        <v>163</v>
      </c>
      <c r="B169" s="46">
        <v>20.808</v>
      </c>
      <c r="C169" s="5">
        <v>0</v>
      </c>
      <c r="D169" s="29">
        <f t="shared" si="43"/>
        <v>0.03</v>
      </c>
      <c r="E169" s="34">
        <f t="shared" si="44"/>
        <v>12.976600000000001</v>
      </c>
      <c r="F169" s="34">
        <f t="shared" si="45"/>
        <v>12.90096</v>
      </c>
      <c r="G169" s="22">
        <f t="shared" si="41"/>
        <v>7.5640000000001706E-2</v>
      </c>
      <c r="H169" s="40">
        <f t="shared" si="57"/>
        <v>8.3130000000101595E-2</v>
      </c>
      <c r="I169" s="3">
        <f t="shared" si="42"/>
        <v>0</v>
      </c>
      <c r="J169" s="3">
        <f t="shared" si="46"/>
        <v>7.5640000000001706E-2</v>
      </c>
      <c r="K169" s="1"/>
      <c r="L169" s="2">
        <v>163</v>
      </c>
      <c r="M169" s="15">
        <v>1.9556519279219638E-3</v>
      </c>
      <c r="N169" s="15">
        <v>-5.2748662680905389E-3</v>
      </c>
      <c r="O169" s="15">
        <v>20.807026552912308</v>
      </c>
      <c r="P169" s="56">
        <f t="shared" si="47"/>
        <v>20.931955651927922</v>
      </c>
      <c r="Q169" s="4">
        <f t="shared" si="48"/>
        <v>12.977812504195311</v>
      </c>
      <c r="R169" s="9">
        <f t="shared" si="49"/>
        <v>12.900356462805631</v>
      </c>
      <c r="S169" s="9">
        <f t="shared" si="58"/>
        <v>0.37739143286841659</v>
      </c>
      <c r="T169" s="9">
        <v>-1.0104343642748899E-2</v>
      </c>
      <c r="U169" s="9">
        <f t="shared" si="50"/>
        <v>8.7560385032429661E-2</v>
      </c>
      <c r="V169" s="54">
        <v>-1.1849646332123E-3</v>
      </c>
      <c r="W169" s="9">
        <f t="shared" si="51"/>
        <v>-0.29993539147873582</v>
      </c>
      <c r="X169" s="9">
        <f t="shared" si="52"/>
        <v>7.8641006022893062E-2</v>
      </c>
      <c r="Y169" s="34">
        <f t="shared" si="53"/>
        <v>-7.7456041389680763E-2</v>
      </c>
      <c r="Z169" s="59">
        <v>163</v>
      </c>
      <c r="AA169" s="9">
        <f t="shared" si="54"/>
        <v>25.599999999999973</v>
      </c>
      <c r="AB169" s="9">
        <f t="shared" si="59"/>
        <v>25.875242007858645</v>
      </c>
      <c r="AC169" s="35">
        <f t="shared" si="55"/>
        <v>0.27524200785867237</v>
      </c>
      <c r="AD169" s="36">
        <f t="shared" si="56"/>
        <v>5.377880000000248</v>
      </c>
      <c r="AE169" s="36">
        <f t="shared" si="60"/>
        <v>-5.3920958107543733</v>
      </c>
    </row>
    <row r="170" spans="1:31" x14ac:dyDescent="0.2">
      <c r="A170">
        <v>164</v>
      </c>
      <c r="B170" s="46">
        <v>20.809000000000001</v>
      </c>
      <c r="C170" s="5">
        <v>0</v>
      </c>
      <c r="D170" s="29">
        <f t="shared" si="43"/>
        <v>0.03</v>
      </c>
      <c r="E170" s="34">
        <f t="shared" si="44"/>
        <v>12.976600000000001</v>
      </c>
      <c r="F170" s="34">
        <f t="shared" si="45"/>
        <v>12.901579999999999</v>
      </c>
      <c r="G170" s="22">
        <f t="shared" si="41"/>
        <v>7.5020000000002085E-2</v>
      </c>
      <c r="H170" s="40">
        <f t="shared" si="57"/>
        <v>8.3130000000101595E-2</v>
      </c>
      <c r="I170" s="3">
        <f t="shared" si="42"/>
        <v>0</v>
      </c>
      <c r="J170" s="3">
        <f t="shared" si="46"/>
        <v>7.5020000000002085E-2</v>
      </c>
      <c r="K170" s="1"/>
      <c r="L170" s="2">
        <v>164</v>
      </c>
      <c r="M170" s="15">
        <v>-5.5999119352919964E-4</v>
      </c>
      <c r="N170" s="15">
        <v>4.6109166569047655E-4</v>
      </c>
      <c r="O170" s="15">
        <v>20.80910357077828</v>
      </c>
      <c r="P170" s="56">
        <f t="shared" si="47"/>
        <v>20.92944000880647</v>
      </c>
      <c r="Q170" s="4">
        <f t="shared" si="48"/>
        <v>12.97625280546001</v>
      </c>
      <c r="R170" s="9">
        <f t="shared" si="49"/>
        <v>12.901644213882534</v>
      </c>
      <c r="S170" s="9">
        <f t="shared" si="58"/>
        <v>-9.4624138479225767E-2</v>
      </c>
      <c r="T170" s="9">
        <v>3.64594190104556E-3</v>
      </c>
      <c r="U170" s="9">
        <f t="shared" si="50"/>
        <v>7.0962649676430789E-2</v>
      </c>
      <c r="V170" s="54">
        <v>9.9337368967259698E-3</v>
      </c>
      <c r="W170" s="9">
        <f t="shared" si="51"/>
        <v>0.16923273005670211</v>
      </c>
      <c r="X170" s="9">
        <f t="shared" si="52"/>
        <v>6.4674854680750377E-2</v>
      </c>
      <c r="Y170" s="34">
        <f t="shared" si="53"/>
        <v>-7.4608591577476346E-2</v>
      </c>
      <c r="Z170" s="59">
        <v>164</v>
      </c>
      <c r="AA170" s="9">
        <f t="shared" si="54"/>
        <v>25.599999999999973</v>
      </c>
      <c r="AB170" s="9">
        <f t="shared" si="59"/>
        <v>26.044474737915348</v>
      </c>
      <c r="AC170" s="35">
        <f t="shared" si="55"/>
        <v>0.44447473791537462</v>
      </c>
      <c r="AD170" s="36">
        <f t="shared" si="56"/>
        <v>5.4529000000002501</v>
      </c>
      <c r="AE170" s="36">
        <f t="shared" si="60"/>
        <v>-5.4667044023318496</v>
      </c>
    </row>
    <row r="171" spans="1:31" x14ac:dyDescent="0.2">
      <c r="A171">
        <v>165</v>
      </c>
      <c r="B171" s="46">
        <v>20.809000000000001</v>
      </c>
      <c r="C171" s="5">
        <v>0</v>
      </c>
      <c r="D171" s="29">
        <f t="shared" si="43"/>
        <v>0.03</v>
      </c>
      <c r="E171" s="34">
        <f t="shared" si="44"/>
        <v>12.976600000000001</v>
      </c>
      <c r="F171" s="34">
        <f t="shared" si="45"/>
        <v>12.901579999999999</v>
      </c>
      <c r="G171" s="22">
        <f t="shared" si="41"/>
        <v>7.5020000000002085E-2</v>
      </c>
      <c r="H171" s="40">
        <f t="shared" si="57"/>
        <v>0</v>
      </c>
      <c r="I171" s="3">
        <f t="shared" si="42"/>
        <v>0</v>
      </c>
      <c r="J171" s="3">
        <f t="shared" si="46"/>
        <v>7.5020000000002085E-2</v>
      </c>
      <c r="K171" s="1"/>
      <c r="L171" s="2">
        <v>165</v>
      </c>
      <c r="M171" s="15">
        <v>-2.3186237957721783E-3</v>
      </c>
      <c r="N171" s="15">
        <v>2.0432656984778817E-3</v>
      </c>
      <c r="O171" s="15">
        <v>20.805888285878996</v>
      </c>
      <c r="P171" s="56">
        <f t="shared" si="47"/>
        <v>20.927681376204227</v>
      </c>
      <c r="Q171" s="4">
        <f t="shared" si="48"/>
        <v>12.97516245324662</v>
      </c>
      <c r="R171" s="9">
        <f t="shared" si="49"/>
        <v>12.899650737244977</v>
      </c>
      <c r="S171" s="9">
        <f t="shared" si="58"/>
        <v>-0.2063425547895944</v>
      </c>
      <c r="T171" s="9">
        <v>1.24678201915971E-2</v>
      </c>
      <c r="U171" s="9">
        <f t="shared" si="50"/>
        <v>6.3043895810045422E-2</v>
      </c>
      <c r="V171" s="54">
        <v>1.2894179544571199E-2</v>
      </c>
      <c r="W171" s="9">
        <f t="shared" si="51"/>
        <v>0.28185427079123693</v>
      </c>
      <c r="X171" s="9">
        <f t="shared" si="52"/>
        <v>6.2617536457071327E-2</v>
      </c>
      <c r="Y171" s="34">
        <f t="shared" si="53"/>
        <v>-7.5511716001642526E-2</v>
      </c>
      <c r="Z171" s="59">
        <v>165</v>
      </c>
      <c r="AA171" s="9">
        <f t="shared" si="54"/>
        <v>25.599999999999973</v>
      </c>
      <c r="AB171" s="9">
        <f t="shared" si="59"/>
        <v>26.326329008706583</v>
      </c>
      <c r="AC171" s="35">
        <f t="shared" si="55"/>
        <v>0.72632900870661032</v>
      </c>
      <c r="AD171" s="36">
        <f t="shared" si="56"/>
        <v>5.5279200000002522</v>
      </c>
      <c r="AE171" s="36">
        <f t="shared" si="60"/>
        <v>-5.5422161183334921</v>
      </c>
    </row>
    <row r="172" spans="1:31" x14ac:dyDescent="0.2">
      <c r="A172">
        <v>166</v>
      </c>
      <c r="B172" s="46">
        <v>20.809000000000001</v>
      </c>
      <c r="C172" s="5">
        <v>0</v>
      </c>
      <c r="D172" s="29">
        <f t="shared" si="43"/>
        <v>0.03</v>
      </c>
      <c r="E172" s="34">
        <f t="shared" si="44"/>
        <v>12.976600000000001</v>
      </c>
      <c r="F172" s="34">
        <f t="shared" si="45"/>
        <v>12.901579999999999</v>
      </c>
      <c r="G172" s="22">
        <f t="shared" si="41"/>
        <v>7.5020000000002085E-2</v>
      </c>
      <c r="H172" s="40">
        <f t="shared" si="57"/>
        <v>8.3129999999806262E-2</v>
      </c>
      <c r="I172" s="3">
        <f t="shared" si="42"/>
        <v>0</v>
      </c>
      <c r="J172" s="3">
        <f t="shared" si="46"/>
        <v>7.5020000000002085E-2</v>
      </c>
      <c r="K172" s="1"/>
      <c r="L172" s="2">
        <v>166</v>
      </c>
      <c r="M172" s="15">
        <v>-2.6224108223804376E-3</v>
      </c>
      <c r="N172" s="15">
        <v>2.9407989978002943E-3</v>
      </c>
      <c r="O172" s="15">
        <v>20.80662140363297</v>
      </c>
      <c r="P172" s="56">
        <f t="shared" si="47"/>
        <v>20.92737758917762</v>
      </c>
      <c r="Q172" s="4">
        <f t="shared" si="48"/>
        <v>12.974974105290125</v>
      </c>
      <c r="R172" s="9">
        <f t="shared" si="49"/>
        <v>12.900105270252443</v>
      </c>
      <c r="S172" s="9">
        <f t="shared" si="58"/>
        <v>0.35903587621551364</v>
      </c>
      <c r="T172" s="9">
        <v>1.60470271153276E-2</v>
      </c>
      <c r="U172" s="9">
        <f t="shared" si="50"/>
        <v>5.8821807922354447E-2</v>
      </c>
      <c r="V172" s="54">
        <v>1.24531458788449E-2</v>
      </c>
      <c r="W172" s="9">
        <f t="shared" si="51"/>
        <v>-0.28416704117783159</v>
      </c>
      <c r="X172" s="9">
        <f t="shared" si="52"/>
        <v>6.2415689158837148E-2</v>
      </c>
      <c r="Y172" s="34">
        <f t="shared" si="53"/>
        <v>-7.4868835037682047E-2</v>
      </c>
      <c r="Z172" s="59">
        <v>166</v>
      </c>
      <c r="AA172" s="9">
        <f t="shared" si="54"/>
        <v>25.599999999999973</v>
      </c>
      <c r="AB172" s="9">
        <f t="shared" si="59"/>
        <v>26.042161967528752</v>
      </c>
      <c r="AC172" s="35">
        <f t="shared" si="55"/>
        <v>0.44216196752877934</v>
      </c>
      <c r="AD172" s="36">
        <f t="shared" si="56"/>
        <v>5.6029400000002543</v>
      </c>
      <c r="AE172" s="36">
        <f t="shared" si="60"/>
        <v>-5.6170849533711742</v>
      </c>
    </row>
    <row r="173" spans="1:31" x14ac:dyDescent="0.2">
      <c r="A173">
        <v>167</v>
      </c>
      <c r="B173" s="46">
        <v>20.81</v>
      </c>
      <c r="C173" s="5">
        <v>0</v>
      </c>
      <c r="D173" s="29">
        <f t="shared" si="43"/>
        <v>0.03</v>
      </c>
      <c r="E173" s="34">
        <f t="shared" si="44"/>
        <v>12.976600000000001</v>
      </c>
      <c r="F173" s="34">
        <f t="shared" si="45"/>
        <v>12.902199999999999</v>
      </c>
      <c r="G173" s="22">
        <f t="shared" si="41"/>
        <v>7.4400000000002464E-2</v>
      </c>
      <c r="H173" s="40">
        <f t="shared" si="57"/>
        <v>8.3129999999806262E-2</v>
      </c>
      <c r="I173" s="3">
        <f t="shared" si="42"/>
        <v>0</v>
      </c>
      <c r="J173" s="3">
        <f t="shared" si="46"/>
        <v>7.4400000000002464E-2</v>
      </c>
      <c r="K173" s="1"/>
      <c r="L173" s="2">
        <v>167</v>
      </c>
      <c r="M173" s="15">
        <v>1.1457296349806447E-3</v>
      </c>
      <c r="N173" s="15">
        <v>-1.3838749931823907E-3</v>
      </c>
      <c r="O173" s="15">
        <v>20.810207254677451</v>
      </c>
      <c r="P173" s="56">
        <f t="shared" si="47"/>
        <v>20.931145729634981</v>
      </c>
      <c r="Q173" s="4">
        <f t="shared" si="48"/>
        <v>12.977310352373689</v>
      </c>
      <c r="R173" s="9">
        <f t="shared" si="49"/>
        <v>12.902328497900021</v>
      </c>
      <c r="S173" s="9">
        <f t="shared" si="58"/>
        <v>0.32825843167698143</v>
      </c>
      <c r="T173" s="9">
        <v>1.4339843260684101E-2</v>
      </c>
      <c r="U173" s="9">
        <f t="shared" si="50"/>
        <v>6.0642011212983904E-2</v>
      </c>
      <c r="V173" s="54">
        <v>8.3874182679272505E-3</v>
      </c>
      <c r="W173" s="9">
        <f t="shared" si="51"/>
        <v>-0.25327657720331342</v>
      </c>
      <c r="X173" s="9">
        <f t="shared" si="52"/>
        <v>6.6594436205740765E-2</v>
      </c>
      <c r="Y173" s="34">
        <f t="shared" si="53"/>
        <v>-7.4981854473668008E-2</v>
      </c>
      <c r="Z173" s="59">
        <v>167</v>
      </c>
      <c r="AA173" s="9">
        <f t="shared" si="54"/>
        <v>25.599999999999973</v>
      </c>
      <c r="AB173" s="9">
        <f t="shared" si="59"/>
        <v>25.78888539032544</v>
      </c>
      <c r="AC173" s="35">
        <f t="shared" si="55"/>
        <v>0.18888539032546703</v>
      </c>
      <c r="AD173" s="36">
        <f t="shared" si="56"/>
        <v>5.6773400000002567</v>
      </c>
      <c r="AE173" s="36">
        <f t="shared" si="60"/>
        <v>-5.6920668078448422</v>
      </c>
    </row>
    <row r="174" spans="1:31" x14ac:dyDescent="0.2">
      <c r="A174">
        <v>168</v>
      </c>
      <c r="B174" s="46">
        <v>20.81</v>
      </c>
      <c r="C174" s="5">
        <v>0</v>
      </c>
      <c r="D174" s="29">
        <f t="shared" si="43"/>
        <v>0.03</v>
      </c>
      <c r="E174" s="34">
        <f t="shared" si="44"/>
        <v>12.976600000000001</v>
      </c>
      <c r="F174" s="34">
        <f t="shared" si="45"/>
        <v>12.902199999999999</v>
      </c>
      <c r="G174" s="22">
        <f t="shared" si="41"/>
        <v>7.4400000000002464E-2</v>
      </c>
      <c r="H174" s="40">
        <f t="shared" si="57"/>
        <v>8.3130000000101595E-2</v>
      </c>
      <c r="I174" s="3">
        <f t="shared" si="42"/>
        <v>0</v>
      </c>
      <c r="J174" s="3">
        <f t="shared" si="46"/>
        <v>7.4400000000002464E-2</v>
      </c>
      <c r="K174" s="1"/>
      <c r="L174" s="2">
        <v>168</v>
      </c>
      <c r="M174" s="15">
        <v>-3.1369959726147939E-4</v>
      </c>
      <c r="N174" s="15">
        <v>-7.994830604921686E-4</v>
      </c>
      <c r="O174" s="15">
        <v>20.810570139729169</v>
      </c>
      <c r="P174" s="56">
        <f t="shared" si="47"/>
        <v>20.929686300402739</v>
      </c>
      <c r="Q174" s="4">
        <f t="shared" si="48"/>
        <v>12.976405506249698</v>
      </c>
      <c r="R174" s="9">
        <f t="shared" si="49"/>
        <v>12.902553486632083</v>
      </c>
      <c r="S174" s="9">
        <f t="shared" si="58"/>
        <v>-0.18883484308808782</v>
      </c>
      <c r="T174" s="9">
        <v>7.5952223299055304E-3</v>
      </c>
      <c r="U174" s="9">
        <f t="shared" si="50"/>
        <v>6.625679728770914E-2</v>
      </c>
      <c r="V174" s="54">
        <v>4.5403328161050397E-3</v>
      </c>
      <c r="W174" s="9">
        <f t="shared" si="51"/>
        <v>0.26268686270570252</v>
      </c>
      <c r="X174" s="9">
        <f t="shared" si="52"/>
        <v>6.9311686801509634E-2</v>
      </c>
      <c r="Y174" s="34">
        <f t="shared" si="53"/>
        <v>-7.3852019617614673E-2</v>
      </c>
      <c r="Z174" s="59">
        <v>168</v>
      </c>
      <c r="AA174" s="9">
        <f t="shared" si="54"/>
        <v>25.599999999999973</v>
      </c>
      <c r="AB174" s="9">
        <f t="shared" si="59"/>
        <v>26.051572253031143</v>
      </c>
      <c r="AC174" s="35">
        <f t="shared" si="55"/>
        <v>0.45157225303116988</v>
      </c>
      <c r="AD174" s="36">
        <f t="shared" si="56"/>
        <v>5.7517400000002592</v>
      </c>
      <c r="AE174" s="36">
        <f t="shared" si="60"/>
        <v>-5.7659188274624569</v>
      </c>
    </row>
    <row r="175" spans="1:31" x14ac:dyDescent="0.2">
      <c r="A175">
        <v>169</v>
      </c>
      <c r="B175" s="46">
        <v>20.811</v>
      </c>
      <c r="C175" s="5">
        <v>0</v>
      </c>
      <c r="D175" s="29">
        <f t="shared" si="43"/>
        <v>0.03</v>
      </c>
      <c r="E175" s="34">
        <f t="shared" si="44"/>
        <v>12.976600000000001</v>
      </c>
      <c r="F175" s="34">
        <f t="shared" si="45"/>
        <v>12.90282</v>
      </c>
      <c r="G175" s="22">
        <f t="shared" si="41"/>
        <v>7.3780000000001067E-2</v>
      </c>
      <c r="H175" s="40">
        <f t="shared" si="57"/>
        <v>8.3130000000101595E-2</v>
      </c>
      <c r="I175" s="3">
        <f t="shared" si="42"/>
        <v>0</v>
      </c>
      <c r="J175" s="3">
        <f t="shared" si="46"/>
        <v>7.3780000000001067E-2</v>
      </c>
      <c r="K175" s="1"/>
      <c r="L175" s="2">
        <v>169</v>
      </c>
      <c r="M175" s="15">
        <v>-5.9755253530175236E-4</v>
      </c>
      <c r="N175" s="15">
        <v>-3.7091809626563933E-3</v>
      </c>
      <c r="O175" s="15">
        <v>20.807935693952224</v>
      </c>
      <c r="P175" s="56">
        <f t="shared" si="47"/>
        <v>20.9294024474647</v>
      </c>
      <c r="Q175" s="4">
        <f t="shared" si="48"/>
        <v>12.976229517428113</v>
      </c>
      <c r="R175" s="9">
        <f t="shared" si="49"/>
        <v>12.900920130250379</v>
      </c>
      <c r="S175" s="9">
        <f t="shared" si="58"/>
        <v>0.1570888593061413</v>
      </c>
      <c r="T175" s="9">
        <v>-3.6402547469454902E-3</v>
      </c>
      <c r="U175" s="9">
        <f t="shared" si="50"/>
        <v>7.8949641924679653E-2</v>
      </c>
      <c r="V175" s="54">
        <v>-3.3454484756434601E-4</v>
      </c>
      <c r="W175" s="9">
        <f t="shared" si="51"/>
        <v>-8.1779472128407138E-2</v>
      </c>
      <c r="X175" s="9">
        <f t="shared" si="52"/>
        <v>7.564393202529851E-2</v>
      </c>
      <c r="Y175" s="34">
        <f t="shared" si="53"/>
        <v>-7.5309387177734166E-2</v>
      </c>
      <c r="Z175" s="59">
        <v>169</v>
      </c>
      <c r="AA175" s="9">
        <f t="shared" si="54"/>
        <v>25.599999999999973</v>
      </c>
      <c r="AB175" s="9">
        <f t="shared" si="59"/>
        <v>25.969792780902736</v>
      </c>
      <c r="AC175" s="35">
        <f t="shared" si="55"/>
        <v>0.36979278090276324</v>
      </c>
      <c r="AD175" s="36">
        <f t="shared" si="56"/>
        <v>5.8255200000002603</v>
      </c>
      <c r="AE175" s="36">
        <f t="shared" si="60"/>
        <v>-5.841228214640191</v>
      </c>
    </row>
    <row r="176" spans="1:31" x14ac:dyDescent="0.2">
      <c r="A176">
        <v>170</v>
      </c>
      <c r="B176" s="46">
        <v>20.811</v>
      </c>
      <c r="C176" s="5">
        <v>0</v>
      </c>
      <c r="D176" s="29">
        <f t="shared" si="43"/>
        <v>0.03</v>
      </c>
      <c r="E176" s="34">
        <f t="shared" si="44"/>
        <v>12.976600000000001</v>
      </c>
      <c r="F176" s="34">
        <f t="shared" si="45"/>
        <v>12.90282</v>
      </c>
      <c r="G176" s="22">
        <f t="shared" si="41"/>
        <v>7.3780000000001067E-2</v>
      </c>
      <c r="H176" s="40">
        <f t="shared" si="57"/>
        <v>8.3130000000101595E-2</v>
      </c>
      <c r="I176" s="3">
        <f t="shared" si="42"/>
        <v>0</v>
      </c>
      <c r="J176" s="3">
        <f t="shared" si="46"/>
        <v>7.3780000000001067E-2</v>
      </c>
      <c r="K176" s="1"/>
      <c r="L176" s="2">
        <v>170</v>
      </c>
      <c r="M176" s="15">
        <v>1.8441335289279005E-5</v>
      </c>
      <c r="N176" s="15">
        <v>-5.2655200294735591E-4</v>
      </c>
      <c r="O176" s="15">
        <v>20.812459816853025</v>
      </c>
      <c r="P176" s="56">
        <f t="shared" si="47"/>
        <v>20.930018441335289</v>
      </c>
      <c r="Q176" s="4">
        <f t="shared" si="48"/>
        <v>12.976611433627879</v>
      </c>
      <c r="R176" s="9">
        <f t="shared" si="49"/>
        <v>12.903725086448874</v>
      </c>
      <c r="S176" s="9">
        <f t="shared" si="58"/>
        <v>0.62794739697937441</v>
      </c>
      <c r="T176" s="9">
        <v>-1.85399016789182E-2</v>
      </c>
      <c r="U176" s="9">
        <f t="shared" si="50"/>
        <v>9.1426248857922415E-2</v>
      </c>
      <c r="V176" s="54">
        <v>-7.9308319116967799E-3</v>
      </c>
      <c r="W176" s="9">
        <f t="shared" si="51"/>
        <v>-0.55506104980037019</v>
      </c>
      <c r="X176" s="9">
        <f t="shared" si="52"/>
        <v>8.0817179090700991E-2</v>
      </c>
      <c r="Y176" s="34">
        <f t="shared" si="53"/>
        <v>-7.2886347179004218E-2</v>
      </c>
      <c r="Z176" s="59">
        <v>170</v>
      </c>
      <c r="AA176" s="9">
        <f t="shared" si="54"/>
        <v>25.599999999999973</v>
      </c>
      <c r="AB176" s="9">
        <f t="shared" si="59"/>
        <v>25.414731731102368</v>
      </c>
      <c r="AC176" s="35">
        <f t="shared" si="55"/>
        <v>-0.18526826889760528</v>
      </c>
      <c r="AD176" s="36">
        <f t="shared" si="56"/>
        <v>5.8993000000002613</v>
      </c>
      <c r="AE176" s="36">
        <f t="shared" si="60"/>
        <v>-5.9141145618191953</v>
      </c>
    </row>
    <row r="177" spans="1:31" x14ac:dyDescent="0.2">
      <c r="A177">
        <v>171</v>
      </c>
      <c r="B177" s="46">
        <v>20.812000000000001</v>
      </c>
      <c r="C177" s="5">
        <v>0</v>
      </c>
      <c r="D177" s="29">
        <f t="shared" si="43"/>
        <v>0.03</v>
      </c>
      <c r="E177" s="34">
        <f t="shared" si="44"/>
        <v>12.976600000000001</v>
      </c>
      <c r="F177" s="34">
        <f t="shared" si="45"/>
        <v>12.90344</v>
      </c>
      <c r="G177" s="22">
        <f t="shared" si="41"/>
        <v>7.3160000000001446E-2</v>
      </c>
      <c r="H177" s="40">
        <f t="shared" si="57"/>
        <v>8.3130000000101595E-2</v>
      </c>
      <c r="I177" s="3">
        <f t="shared" si="42"/>
        <v>0</v>
      </c>
      <c r="J177" s="3">
        <f t="shared" si="46"/>
        <v>7.3160000000001446E-2</v>
      </c>
      <c r="K177" s="1"/>
      <c r="L177" s="2">
        <v>171</v>
      </c>
      <c r="M177" s="15">
        <v>7.5304215420270051E-4</v>
      </c>
      <c r="N177" s="15">
        <v>-1.0702729570892318E-3</v>
      </c>
      <c r="O177" s="15">
        <v>20.815489493988064</v>
      </c>
      <c r="P177" s="56">
        <f t="shared" si="47"/>
        <v>20.930753042154201</v>
      </c>
      <c r="Q177" s="4">
        <f t="shared" si="48"/>
        <v>12.977066886135605</v>
      </c>
      <c r="R177" s="9">
        <f t="shared" si="49"/>
        <v>12.9056034862726</v>
      </c>
      <c r="S177" s="9">
        <f t="shared" si="58"/>
        <v>-7.3478631541759251E-2</v>
      </c>
      <c r="T177" s="9">
        <v>-3.6040473382629501E-2</v>
      </c>
      <c r="U177" s="9">
        <f t="shared" si="50"/>
        <v>0.10750387324563404</v>
      </c>
      <c r="V177" s="54">
        <v>-1.6606697483347001E-2</v>
      </c>
      <c r="W177" s="9">
        <f t="shared" si="51"/>
        <v>0.1449420314047638</v>
      </c>
      <c r="X177" s="9">
        <f t="shared" si="52"/>
        <v>8.8070097346351545E-2</v>
      </c>
      <c r="Y177" s="34">
        <f t="shared" si="53"/>
        <v>-7.146339986300454E-2</v>
      </c>
      <c r="Z177" s="59">
        <v>171</v>
      </c>
      <c r="AA177" s="9">
        <f t="shared" si="54"/>
        <v>25.599999999999973</v>
      </c>
      <c r="AB177" s="9">
        <f t="shared" si="59"/>
        <v>25.559673762507131</v>
      </c>
      <c r="AC177" s="35">
        <f t="shared" si="55"/>
        <v>-4.0326237492841699E-2</v>
      </c>
      <c r="AD177" s="36">
        <f t="shared" si="56"/>
        <v>5.9724600000002628</v>
      </c>
      <c r="AE177" s="36">
        <f t="shared" si="60"/>
        <v>-5.9855779616821998</v>
      </c>
    </row>
    <row r="178" spans="1:31" x14ac:dyDescent="0.2">
      <c r="A178">
        <v>172</v>
      </c>
      <c r="B178" s="46">
        <v>20.812000000000001</v>
      </c>
      <c r="C178" s="5">
        <v>0</v>
      </c>
      <c r="D178" s="29">
        <f t="shared" si="43"/>
        <v>0.03</v>
      </c>
      <c r="E178" s="34">
        <f t="shared" si="44"/>
        <v>12.976600000000001</v>
      </c>
      <c r="F178" s="34">
        <f t="shared" si="45"/>
        <v>12.90344</v>
      </c>
      <c r="G178" s="22">
        <f t="shared" si="41"/>
        <v>7.3160000000001446E-2</v>
      </c>
      <c r="H178" s="40">
        <f t="shared" si="57"/>
        <v>8.3129999999806262E-2</v>
      </c>
      <c r="I178" s="3">
        <f t="shared" si="42"/>
        <v>0</v>
      </c>
      <c r="J178" s="3">
        <f t="shared" si="46"/>
        <v>7.3160000000001446E-2</v>
      </c>
      <c r="K178" s="1"/>
      <c r="L178" s="2">
        <v>172</v>
      </c>
      <c r="M178" s="15">
        <v>2.227063765387124E-3</v>
      </c>
      <c r="N178" s="15">
        <v>-2.0104289698437321E-3</v>
      </c>
      <c r="O178" s="15">
        <v>20.811575916557803</v>
      </c>
      <c r="P178" s="56">
        <f t="shared" si="47"/>
        <v>20.932227063765385</v>
      </c>
      <c r="Q178" s="4">
        <f t="shared" si="48"/>
        <v>12.977980779534539</v>
      </c>
      <c r="R178" s="9">
        <f t="shared" si="49"/>
        <v>12.903177068265839</v>
      </c>
      <c r="S178" s="9">
        <f t="shared" si="58"/>
        <v>-0.20733134675197154</v>
      </c>
      <c r="T178" s="9">
        <v>-5.4912170399094198E-2</v>
      </c>
      <c r="U178" s="9">
        <f t="shared" si="50"/>
        <v>0.1297158816677943</v>
      </c>
      <c r="V178" s="54">
        <v>-2.3604703939278701E-2</v>
      </c>
      <c r="W178" s="9">
        <f t="shared" si="51"/>
        <v>0.28213505802067163</v>
      </c>
      <c r="X178" s="9">
        <f t="shared" si="52"/>
        <v>9.8408415207978814E-2</v>
      </c>
      <c r="Y178" s="34">
        <f t="shared" si="53"/>
        <v>-7.4803711268700113E-2</v>
      </c>
      <c r="Z178" s="59">
        <v>172</v>
      </c>
      <c r="AA178" s="9">
        <f t="shared" si="54"/>
        <v>25.599999999999973</v>
      </c>
      <c r="AB178" s="9">
        <f t="shared" si="59"/>
        <v>25.841808820527802</v>
      </c>
      <c r="AC178" s="35">
        <f t="shared" si="55"/>
        <v>0.24180882052782948</v>
      </c>
      <c r="AD178" s="36">
        <f t="shared" si="56"/>
        <v>6.0456200000002642</v>
      </c>
      <c r="AE178" s="36">
        <f t="shared" si="60"/>
        <v>-6.0603816729508999</v>
      </c>
    </row>
    <row r="179" spans="1:31" x14ac:dyDescent="0.2">
      <c r="A179">
        <v>173</v>
      </c>
      <c r="B179" s="46">
        <v>20.812999999999999</v>
      </c>
      <c r="C179" s="5">
        <v>0</v>
      </c>
      <c r="D179" s="29">
        <f t="shared" si="43"/>
        <v>0.03</v>
      </c>
      <c r="E179" s="34">
        <f t="shared" si="44"/>
        <v>12.976600000000001</v>
      </c>
      <c r="F179" s="34">
        <f t="shared" si="45"/>
        <v>12.904059999999999</v>
      </c>
      <c r="G179" s="22">
        <f t="shared" si="41"/>
        <v>7.2540000000001825E-2</v>
      </c>
      <c r="H179" s="40">
        <f t="shared" si="57"/>
        <v>0</v>
      </c>
      <c r="I179" s="3">
        <f t="shared" si="42"/>
        <v>0</v>
      </c>
      <c r="J179" s="3">
        <f t="shared" si="46"/>
        <v>7.2540000000001825E-2</v>
      </c>
      <c r="K179" s="1"/>
      <c r="L179" s="2">
        <v>173</v>
      </c>
      <c r="M179" s="15">
        <v>1.7979972859387746E-3</v>
      </c>
      <c r="N179" s="15">
        <v>-1.4379850135998341E-3</v>
      </c>
      <c r="O179" s="15">
        <v>20.812995432316562</v>
      </c>
      <c r="P179" s="56">
        <f t="shared" si="47"/>
        <v>20.931797997285937</v>
      </c>
      <c r="Q179" s="4">
        <f t="shared" si="48"/>
        <v>12.97771475831728</v>
      </c>
      <c r="R179" s="9">
        <f t="shared" si="49"/>
        <v>12.904057168036267</v>
      </c>
      <c r="S179" s="9">
        <f t="shared" si="58"/>
        <v>-0.23416325162823901</v>
      </c>
      <c r="T179" s="9">
        <v>-7.3851573465207196E-2</v>
      </c>
      <c r="U179" s="9">
        <f t="shared" si="50"/>
        <v>0.14750916374621958</v>
      </c>
      <c r="V179" s="54">
        <v>-3.04932705440349E-2</v>
      </c>
      <c r="W179" s="9">
        <f t="shared" si="51"/>
        <v>0.30782084190925141</v>
      </c>
      <c r="X179" s="9">
        <f t="shared" si="52"/>
        <v>0.10415086082504728</v>
      </c>
      <c r="Y179" s="34">
        <f t="shared" si="53"/>
        <v>-7.3657590281012375E-2</v>
      </c>
      <c r="Z179" s="59">
        <v>173</v>
      </c>
      <c r="AA179" s="9">
        <f t="shared" si="54"/>
        <v>25.599999999999973</v>
      </c>
      <c r="AB179" s="9">
        <f t="shared" si="59"/>
        <v>26.149629662437054</v>
      </c>
      <c r="AC179" s="35">
        <f t="shared" si="55"/>
        <v>0.54962966243708067</v>
      </c>
      <c r="AD179" s="36">
        <f t="shared" si="56"/>
        <v>6.1181600000002661</v>
      </c>
      <c r="AE179" s="36">
        <f t="shared" si="60"/>
        <v>-6.1340392632319123</v>
      </c>
    </row>
    <row r="180" spans="1:31" x14ac:dyDescent="0.2">
      <c r="A180">
        <v>174</v>
      </c>
      <c r="B180" s="46">
        <v>20.812000000000001</v>
      </c>
      <c r="C180" s="5">
        <v>0.4</v>
      </c>
      <c r="D180" s="29">
        <f t="shared" si="43"/>
        <v>0.03</v>
      </c>
      <c r="E180" s="34">
        <f t="shared" si="44"/>
        <v>12.976600000000001</v>
      </c>
      <c r="F180" s="34">
        <f t="shared" si="45"/>
        <v>12.90344</v>
      </c>
      <c r="G180" s="22">
        <f t="shared" si="41"/>
        <v>-0.32683999999999858</v>
      </c>
      <c r="H180" s="40">
        <f t="shared" si="57"/>
        <v>-0.24939000000000944</v>
      </c>
      <c r="I180" s="3">
        <f t="shared" si="42"/>
        <v>-0.4</v>
      </c>
      <c r="J180" s="3">
        <f t="shared" si="46"/>
        <v>7.3160000000001446E-2</v>
      </c>
      <c r="K180" s="1"/>
      <c r="L180" s="2">
        <v>174</v>
      </c>
      <c r="M180" s="15">
        <v>-2.3057578511592467E-3</v>
      </c>
      <c r="N180" s="15">
        <v>3.3885552514614056E-3</v>
      </c>
      <c r="O180" s="15">
        <v>20.808759084467965</v>
      </c>
      <c r="P180" s="56">
        <f t="shared" si="47"/>
        <v>20.927694242148842</v>
      </c>
      <c r="Q180" s="4">
        <f t="shared" si="48"/>
        <v>12.975170430132282</v>
      </c>
      <c r="R180" s="9">
        <f t="shared" si="49"/>
        <v>12.901430632370138</v>
      </c>
      <c r="S180" s="9">
        <f t="shared" si="58"/>
        <v>-0.34785632756753104</v>
      </c>
      <c r="T180" s="9">
        <v>-9.1589941907580005E-2</v>
      </c>
      <c r="U180" s="9">
        <f t="shared" si="50"/>
        <v>0.16532973966972414</v>
      </c>
      <c r="V180" s="54">
        <v>-3.7154353589003299E-2</v>
      </c>
      <c r="W180" s="9">
        <f t="shared" si="51"/>
        <v>0.42159612532967516</v>
      </c>
      <c r="X180" s="9">
        <f t="shared" si="52"/>
        <v>0.11089415135114741</v>
      </c>
      <c r="Y180" s="34">
        <f t="shared" si="53"/>
        <v>-7.3739797762144121E-2</v>
      </c>
      <c r="Z180" s="59">
        <v>174</v>
      </c>
      <c r="AA180" s="9">
        <f t="shared" si="54"/>
        <v>25.999999999999972</v>
      </c>
      <c r="AB180" s="9">
        <f t="shared" si="59"/>
        <v>26.571225787766728</v>
      </c>
      <c r="AC180" s="35">
        <f t="shared" si="55"/>
        <v>0.57122578776675681</v>
      </c>
      <c r="AD180" s="36">
        <f t="shared" si="56"/>
        <v>6.1913200000002675</v>
      </c>
      <c r="AE180" s="36">
        <f t="shared" si="60"/>
        <v>-6.2077790609940564</v>
      </c>
    </row>
    <row r="181" spans="1:31" x14ac:dyDescent="0.2">
      <c r="A181">
        <v>175</v>
      </c>
      <c r="B181" s="46">
        <v>20.81</v>
      </c>
      <c r="C181" s="5">
        <v>0.4</v>
      </c>
      <c r="D181" s="29">
        <f t="shared" si="43"/>
        <v>0.03</v>
      </c>
      <c r="E181" s="34">
        <f t="shared" si="44"/>
        <v>12.976600000000001</v>
      </c>
      <c r="F181" s="34">
        <f t="shared" si="45"/>
        <v>12.902199999999999</v>
      </c>
      <c r="G181" s="22">
        <f t="shared" si="41"/>
        <v>-0.32559999999999756</v>
      </c>
      <c r="H181" s="40">
        <f t="shared" si="57"/>
        <v>-0.33252000000011106</v>
      </c>
      <c r="I181" s="3">
        <f t="shared" si="42"/>
        <v>-0.4</v>
      </c>
      <c r="J181" s="3">
        <f t="shared" si="46"/>
        <v>7.4400000000002464E-2</v>
      </c>
      <c r="K181" s="1"/>
      <c r="L181" s="2">
        <v>175</v>
      </c>
      <c r="M181" s="15">
        <v>-5.7764170036415745E-4</v>
      </c>
      <c r="N181" s="15">
        <v>-1.2778674370972104E-3</v>
      </c>
      <c r="O181" s="15">
        <v>20.808810946239724</v>
      </c>
      <c r="P181" s="56">
        <f t="shared" si="47"/>
        <v>20.929422358299636</v>
      </c>
      <c r="Q181" s="4">
        <f t="shared" si="48"/>
        <v>12.976241862145773</v>
      </c>
      <c r="R181" s="9">
        <f t="shared" si="49"/>
        <v>12.901462786668629</v>
      </c>
      <c r="S181" s="9">
        <f t="shared" si="58"/>
        <v>-0.29102569139979051</v>
      </c>
      <c r="T181" s="9">
        <v>-0.107005999679316</v>
      </c>
      <c r="U181" s="9">
        <f t="shared" si="50"/>
        <v>0.18178507515646003</v>
      </c>
      <c r="V181" s="54">
        <v>-4.4034482975981198E-2</v>
      </c>
      <c r="W181" s="9">
        <f t="shared" si="51"/>
        <v>0.36580476687693453</v>
      </c>
      <c r="X181" s="9">
        <f t="shared" si="52"/>
        <v>0.11881355845312522</v>
      </c>
      <c r="Y181" s="34">
        <f t="shared" si="53"/>
        <v>-7.4779075477144019E-2</v>
      </c>
      <c r="Z181" s="59">
        <v>175</v>
      </c>
      <c r="AA181" s="9">
        <f t="shared" si="54"/>
        <v>26.39999999999997</v>
      </c>
      <c r="AB181" s="9">
        <f t="shared" si="59"/>
        <v>26.937030554643663</v>
      </c>
      <c r="AC181" s="35">
        <f t="shared" si="55"/>
        <v>0.53703055464369243</v>
      </c>
      <c r="AD181" s="36">
        <f t="shared" si="56"/>
        <v>6.26572000000027</v>
      </c>
      <c r="AE181" s="36">
        <f t="shared" si="60"/>
        <v>-6.2825581364712004</v>
      </c>
    </row>
    <row r="182" spans="1:31" x14ac:dyDescent="0.2">
      <c r="A182">
        <v>176</v>
      </c>
      <c r="B182" s="46">
        <v>20.808</v>
      </c>
      <c r="C182" s="5">
        <v>0.4</v>
      </c>
      <c r="D182" s="29">
        <f t="shared" si="43"/>
        <v>0.03</v>
      </c>
      <c r="E182" s="34">
        <f t="shared" si="44"/>
        <v>12.976600000000001</v>
      </c>
      <c r="F182" s="34">
        <f t="shared" si="45"/>
        <v>12.90096</v>
      </c>
      <c r="G182" s="22">
        <f t="shared" si="41"/>
        <v>-0.32435999999999832</v>
      </c>
      <c r="H182" s="40">
        <f t="shared" si="57"/>
        <v>-0.33251999999981569</v>
      </c>
      <c r="I182" s="3">
        <f t="shared" si="42"/>
        <v>-0.4</v>
      </c>
      <c r="J182" s="3">
        <f t="shared" si="46"/>
        <v>7.5640000000001706E-2</v>
      </c>
      <c r="K182" s="1"/>
      <c r="L182" s="2">
        <v>176</v>
      </c>
      <c r="M182" s="15">
        <v>8.6207118296644522E-4</v>
      </c>
      <c r="N182" s="15">
        <v>9.6831578124792852E-4</v>
      </c>
      <c r="O182" s="15">
        <v>20.805258234096261</v>
      </c>
      <c r="P182" s="56">
        <f t="shared" si="47"/>
        <v>20.930862071182965</v>
      </c>
      <c r="Q182" s="4">
        <f t="shared" si="48"/>
        <v>12.977134484133439</v>
      </c>
      <c r="R182" s="9">
        <f t="shared" si="49"/>
        <v>12.899260105139682</v>
      </c>
      <c r="S182" s="9">
        <f t="shared" si="58"/>
        <v>1.6783661366837597E-2</v>
      </c>
      <c r="T182" s="9">
        <v>-0.11923040005997899</v>
      </c>
      <c r="U182" s="9">
        <f t="shared" si="50"/>
        <v>0.1971047790537358</v>
      </c>
      <c r="V182" s="54">
        <v>-5.3240125544811702E-2</v>
      </c>
      <c r="W182" s="9">
        <f t="shared" si="51"/>
        <v>6.1090717626919228E-2</v>
      </c>
      <c r="X182" s="9">
        <f t="shared" si="52"/>
        <v>0.13111450453856852</v>
      </c>
      <c r="Y182" s="34">
        <f t="shared" si="53"/>
        <v>-7.7874378993756821E-2</v>
      </c>
      <c r="Z182" s="59">
        <v>176</v>
      </c>
      <c r="AA182" s="9">
        <f t="shared" si="54"/>
        <v>26.799999999999969</v>
      </c>
      <c r="AB182" s="9">
        <f t="shared" si="59"/>
        <v>26.998121272270581</v>
      </c>
      <c r="AC182" s="35">
        <f t="shared" si="55"/>
        <v>0.19812127227061183</v>
      </c>
      <c r="AD182" s="36">
        <f t="shared" si="56"/>
        <v>6.3413600000002717</v>
      </c>
      <c r="AE182" s="36">
        <f t="shared" si="60"/>
        <v>-6.3604325154649572</v>
      </c>
    </row>
    <row r="183" spans="1:31" x14ac:dyDescent="0.2">
      <c r="A183">
        <v>177</v>
      </c>
      <c r="B183" s="46">
        <v>20.806000000000001</v>
      </c>
      <c r="C183" s="5">
        <v>0.4</v>
      </c>
      <c r="D183" s="29">
        <f t="shared" si="43"/>
        <v>0.03</v>
      </c>
      <c r="E183" s="34">
        <f t="shared" si="44"/>
        <v>12.976600000000001</v>
      </c>
      <c r="F183" s="34">
        <f t="shared" si="45"/>
        <v>12.899720000000002</v>
      </c>
      <c r="G183" s="22">
        <f t="shared" si="41"/>
        <v>-0.32312000000000085</v>
      </c>
      <c r="H183" s="40">
        <f t="shared" si="57"/>
        <v>-0.33252000000011106</v>
      </c>
      <c r="I183" s="3">
        <f t="shared" si="42"/>
        <v>-0.4</v>
      </c>
      <c r="J183" s="3">
        <f t="shared" si="46"/>
        <v>7.6879999999999171E-2</v>
      </c>
      <c r="K183" s="1"/>
      <c r="L183" s="2">
        <v>177</v>
      </c>
      <c r="M183" s="15">
        <v>-9.7291888027933068E-4</v>
      </c>
      <c r="N183" s="15">
        <v>-3.0520125113080998E-3</v>
      </c>
      <c r="O183" s="15">
        <v>20.809012842803742</v>
      </c>
      <c r="P183" s="56">
        <f t="shared" si="47"/>
        <v>20.92902708111972</v>
      </c>
      <c r="Q183" s="4">
        <f t="shared" si="48"/>
        <v>12.975996790294227</v>
      </c>
      <c r="R183" s="9">
        <f t="shared" si="49"/>
        <v>12.90158796253832</v>
      </c>
      <c r="S183" s="9">
        <f t="shared" si="58"/>
        <v>-1.069668919486336E-2</v>
      </c>
      <c r="T183" s="9">
        <v>-0.12772887319455201</v>
      </c>
      <c r="U183" s="9">
        <f t="shared" si="50"/>
        <v>0.20213770095045852</v>
      </c>
      <c r="V183" s="54">
        <v>-6.2898186224318003E-2</v>
      </c>
      <c r="W183" s="9">
        <f t="shared" si="51"/>
        <v>8.5105516950769872E-2</v>
      </c>
      <c r="X183" s="9">
        <f t="shared" si="52"/>
        <v>0.13730701398022452</v>
      </c>
      <c r="Y183" s="34">
        <f t="shared" si="53"/>
        <v>-7.4408827755906515E-2</v>
      </c>
      <c r="Z183" s="59">
        <v>177</v>
      </c>
      <c r="AA183" s="9">
        <f t="shared" si="54"/>
        <v>27.199999999999967</v>
      </c>
      <c r="AB183" s="9">
        <f t="shared" si="59"/>
        <v>27.083226789221349</v>
      </c>
      <c r="AC183" s="35">
        <f t="shared" si="55"/>
        <v>-0.11677321077861791</v>
      </c>
      <c r="AD183" s="36">
        <f t="shared" si="56"/>
        <v>6.4182400000002708</v>
      </c>
      <c r="AE183" s="36">
        <f t="shared" si="60"/>
        <v>-6.4348413432208638</v>
      </c>
    </row>
    <row r="184" spans="1:31" x14ac:dyDescent="0.2">
      <c r="A184">
        <v>178</v>
      </c>
      <c r="B184" s="46">
        <v>20.803999999999998</v>
      </c>
      <c r="C184" s="5">
        <v>0.4</v>
      </c>
      <c r="D184" s="29">
        <f t="shared" si="43"/>
        <v>0.03</v>
      </c>
      <c r="E184" s="34">
        <f t="shared" si="44"/>
        <v>12.976600000000001</v>
      </c>
      <c r="F184" s="34">
        <f t="shared" si="45"/>
        <v>12.898479999999999</v>
      </c>
      <c r="G184" s="22">
        <f t="shared" si="41"/>
        <v>-0.32187999999999806</v>
      </c>
      <c r="H184" s="40">
        <f t="shared" si="57"/>
        <v>-0.33252000000011106</v>
      </c>
      <c r="I184" s="3">
        <f t="shared" si="42"/>
        <v>-0.4</v>
      </c>
      <c r="J184" s="3">
        <f t="shared" si="46"/>
        <v>7.8120000000001966E-2</v>
      </c>
      <c r="K184" s="1"/>
      <c r="L184" s="2">
        <v>178</v>
      </c>
      <c r="M184" s="15">
        <v>-1.1212383610737162E-3</v>
      </c>
      <c r="N184" s="15">
        <v>8.900933527422974E-4</v>
      </c>
      <c r="O184" s="15">
        <v>20.805129559860788</v>
      </c>
      <c r="P184" s="56">
        <f t="shared" si="47"/>
        <v>20.928878761638927</v>
      </c>
      <c r="Q184" s="4">
        <f t="shared" si="48"/>
        <v>12.975904832216136</v>
      </c>
      <c r="R184" s="9">
        <f t="shared" si="49"/>
        <v>12.899180327113688</v>
      </c>
      <c r="S184" s="9">
        <f t="shared" si="58"/>
        <v>-0.52138905519845047</v>
      </c>
      <c r="T184" s="9">
        <v>-0.13235268595127</v>
      </c>
      <c r="U184" s="9">
        <f t="shared" si="50"/>
        <v>0.20907719105371744</v>
      </c>
      <c r="V184" s="54">
        <v>-7.3197634469802597E-2</v>
      </c>
      <c r="W184" s="9">
        <f t="shared" si="51"/>
        <v>0.59811356030089791</v>
      </c>
      <c r="X184" s="9">
        <f t="shared" si="52"/>
        <v>0.14992213957225003</v>
      </c>
      <c r="Y184" s="34">
        <f t="shared" si="53"/>
        <v>-7.6724505102447438E-2</v>
      </c>
      <c r="Z184" s="59">
        <v>178</v>
      </c>
      <c r="AA184" s="9">
        <f t="shared" si="54"/>
        <v>27.599999999999966</v>
      </c>
      <c r="AB184" s="9">
        <f t="shared" si="59"/>
        <v>27.681340349522248</v>
      </c>
      <c r="AC184" s="35">
        <f t="shared" si="55"/>
        <v>8.1340349522282196E-2</v>
      </c>
      <c r="AD184" s="36">
        <f t="shared" si="56"/>
        <v>6.4963600000002728</v>
      </c>
      <c r="AE184" s="36">
        <f t="shared" si="60"/>
        <v>-6.5115658483233112</v>
      </c>
    </row>
    <row r="185" spans="1:31" x14ac:dyDescent="0.2">
      <c r="A185">
        <v>179</v>
      </c>
      <c r="B185" s="46">
        <v>20.802</v>
      </c>
      <c r="C185" s="5">
        <v>0.4</v>
      </c>
      <c r="D185" s="29">
        <f t="shared" si="43"/>
        <v>0.03</v>
      </c>
      <c r="E185" s="34">
        <f t="shared" si="44"/>
        <v>12.976600000000001</v>
      </c>
      <c r="F185" s="34">
        <f t="shared" si="45"/>
        <v>12.897239999999998</v>
      </c>
      <c r="G185" s="22">
        <f t="shared" si="41"/>
        <v>-0.32063999999999704</v>
      </c>
      <c r="H185" s="40">
        <f t="shared" si="57"/>
        <v>-0.33251999999981569</v>
      </c>
      <c r="I185" s="3">
        <f t="shared" si="42"/>
        <v>-0.4</v>
      </c>
      <c r="J185" s="3">
        <f t="shared" si="46"/>
        <v>7.9360000000002984E-2</v>
      </c>
      <c r="K185" s="1"/>
      <c r="L185" s="2">
        <v>179</v>
      </c>
      <c r="M185" s="15">
        <v>5.2684711992462589E-4</v>
      </c>
      <c r="N185" s="15">
        <v>-8.4035782006305253E-4</v>
      </c>
      <c r="O185" s="15">
        <v>20.802740870529011</v>
      </c>
      <c r="P185" s="56">
        <f t="shared" si="47"/>
        <v>20.930526847119925</v>
      </c>
      <c r="Q185" s="4">
        <f t="shared" si="48"/>
        <v>12.976926645214352</v>
      </c>
      <c r="R185" s="9">
        <f t="shared" si="49"/>
        <v>12.897699339727986</v>
      </c>
      <c r="S185" s="9">
        <f t="shared" si="58"/>
        <v>-0.43640374096570289</v>
      </c>
      <c r="T185" s="9">
        <v>-0.13334829568494699</v>
      </c>
      <c r="U185" s="9">
        <f t="shared" si="50"/>
        <v>0.21257560117131336</v>
      </c>
      <c r="V185" s="54">
        <v>-8.30758582101353E-2</v>
      </c>
      <c r="W185" s="9">
        <f t="shared" si="51"/>
        <v>0.51563104645206925</v>
      </c>
      <c r="X185" s="9">
        <f t="shared" si="52"/>
        <v>0.16230316369650166</v>
      </c>
      <c r="Y185" s="34">
        <f t="shared" si="53"/>
        <v>-7.9227305486366362E-2</v>
      </c>
      <c r="Z185" s="59">
        <v>179</v>
      </c>
      <c r="AA185" s="9">
        <f t="shared" si="54"/>
        <v>27.999999999999964</v>
      </c>
      <c r="AB185" s="9">
        <f t="shared" si="59"/>
        <v>28.196971395974316</v>
      </c>
      <c r="AC185" s="35">
        <f t="shared" si="55"/>
        <v>0.19697139597435154</v>
      </c>
      <c r="AD185" s="36">
        <f t="shared" si="56"/>
        <v>6.5757200000002758</v>
      </c>
      <c r="AE185" s="36">
        <f t="shared" si="60"/>
        <v>-6.5907931538096776</v>
      </c>
    </row>
    <row r="186" spans="1:31" x14ac:dyDescent="0.2">
      <c r="A186">
        <v>180</v>
      </c>
      <c r="B186" s="46">
        <v>20.8</v>
      </c>
      <c r="C186" s="5">
        <v>0.4</v>
      </c>
      <c r="D186" s="29">
        <f t="shared" si="43"/>
        <v>0.03</v>
      </c>
      <c r="E186" s="34">
        <f t="shared" si="44"/>
        <v>12.976600000000001</v>
      </c>
      <c r="F186" s="34">
        <f t="shared" si="45"/>
        <v>12.896000000000001</v>
      </c>
      <c r="G186" s="22">
        <f t="shared" si="41"/>
        <v>-0.31939999999999957</v>
      </c>
      <c r="H186" s="40">
        <f t="shared" si="57"/>
        <v>-0.33252000000011106</v>
      </c>
      <c r="I186" s="3">
        <f t="shared" si="42"/>
        <v>-0.4</v>
      </c>
      <c r="J186" s="3">
        <f t="shared" si="46"/>
        <v>8.0600000000000449E-2</v>
      </c>
      <c r="K186" s="1"/>
      <c r="L186" s="2">
        <v>180</v>
      </c>
      <c r="M186" s="15">
        <v>-1.4223844864110172E-3</v>
      </c>
      <c r="N186" s="15">
        <v>1.5886377635969379E-4</v>
      </c>
      <c r="O186" s="15">
        <v>20.799879905813324</v>
      </c>
      <c r="P186" s="56">
        <f t="shared" si="47"/>
        <v>20.928577615513589</v>
      </c>
      <c r="Q186" s="4">
        <f t="shared" si="48"/>
        <v>12.975718121618424</v>
      </c>
      <c r="R186" s="9">
        <f t="shared" si="49"/>
        <v>12.89592554160426</v>
      </c>
      <c r="S186" s="9">
        <f t="shared" si="58"/>
        <v>-0.3251887717585758</v>
      </c>
      <c r="T186" s="9">
        <v>-0.13132259921165601</v>
      </c>
      <c r="U186" s="9">
        <f t="shared" si="50"/>
        <v>0.21111517922582013</v>
      </c>
      <c r="V186" s="54">
        <v>-8.8825676594225203E-2</v>
      </c>
      <c r="W186" s="9">
        <f t="shared" si="51"/>
        <v>0.40498135177273992</v>
      </c>
      <c r="X186" s="9">
        <f t="shared" si="52"/>
        <v>0.16861825660838931</v>
      </c>
      <c r="Y186" s="34">
        <f t="shared" si="53"/>
        <v>-7.9792580014164116E-2</v>
      </c>
      <c r="Z186" s="59">
        <v>180</v>
      </c>
      <c r="AA186" s="9">
        <f t="shared" si="54"/>
        <v>28.399999999999963</v>
      </c>
      <c r="AB186" s="9">
        <f t="shared" si="59"/>
        <v>28.601952747747056</v>
      </c>
      <c r="AC186" s="35">
        <f t="shared" si="55"/>
        <v>0.20195274774709304</v>
      </c>
      <c r="AD186" s="36">
        <f t="shared" si="56"/>
        <v>6.6563200000002762</v>
      </c>
      <c r="AE186" s="36">
        <f t="shared" si="60"/>
        <v>-6.6705857338238417</v>
      </c>
    </row>
    <row r="187" spans="1:31" x14ac:dyDescent="0.2">
      <c r="A187">
        <v>181</v>
      </c>
      <c r="B187" s="46">
        <v>20.797999999999998</v>
      </c>
      <c r="C187" s="5">
        <v>0.4</v>
      </c>
      <c r="D187" s="29">
        <f t="shared" si="43"/>
        <v>0.03</v>
      </c>
      <c r="E187" s="34">
        <f t="shared" si="44"/>
        <v>12.976600000000001</v>
      </c>
      <c r="F187" s="34">
        <f t="shared" si="45"/>
        <v>12.894759999999998</v>
      </c>
      <c r="G187" s="22">
        <f t="shared" si="41"/>
        <v>-0.31815999999999678</v>
      </c>
      <c r="H187" s="40">
        <f t="shared" si="57"/>
        <v>-0.16626000000020319</v>
      </c>
      <c r="I187" s="3">
        <f t="shared" si="42"/>
        <v>-0.4</v>
      </c>
      <c r="J187" s="3">
        <f t="shared" si="46"/>
        <v>8.1840000000003243E-2</v>
      </c>
      <c r="K187" s="1"/>
      <c r="L187" s="2">
        <v>181</v>
      </c>
      <c r="M187" s="15">
        <v>-1.7103201472597705E-3</v>
      </c>
      <c r="N187" s="15">
        <v>2.5086333379530771E-3</v>
      </c>
      <c r="O187" s="15">
        <v>20.798829060451318</v>
      </c>
      <c r="P187" s="56">
        <f t="shared" si="47"/>
        <v>20.928289679852739</v>
      </c>
      <c r="Q187" s="4">
        <f t="shared" si="48"/>
        <v>12.975539601508698</v>
      </c>
      <c r="R187" s="9">
        <f t="shared" si="49"/>
        <v>12.895274017479817</v>
      </c>
      <c r="S187" s="9">
        <f t="shared" si="58"/>
        <v>-0.15750887272568781</v>
      </c>
      <c r="T187" s="9">
        <v>-0.12716549294093801</v>
      </c>
      <c r="U187" s="9">
        <f t="shared" si="50"/>
        <v>0.20743107696981908</v>
      </c>
      <c r="V187" s="54">
        <v>-9.2733724369697498E-2</v>
      </c>
      <c r="W187" s="9">
        <f t="shared" si="51"/>
        <v>0.23777445675456887</v>
      </c>
      <c r="X187" s="9">
        <f t="shared" si="52"/>
        <v>0.17299930839857858</v>
      </c>
      <c r="Y187" s="34">
        <f t="shared" si="53"/>
        <v>-8.0265584028881065E-2</v>
      </c>
      <c r="Z187" s="59">
        <v>181</v>
      </c>
      <c r="AA187" s="9">
        <f t="shared" si="54"/>
        <v>28.799999999999962</v>
      </c>
      <c r="AB187" s="9">
        <f t="shared" si="59"/>
        <v>28.839727204501624</v>
      </c>
      <c r="AC187" s="35">
        <f t="shared" si="55"/>
        <v>3.9727204501662783E-2</v>
      </c>
      <c r="AD187" s="36">
        <f t="shared" si="56"/>
        <v>6.7381600000002795</v>
      </c>
      <c r="AE187" s="36">
        <f t="shared" si="60"/>
        <v>-6.7508513178527227</v>
      </c>
    </row>
    <row r="188" spans="1:31" x14ac:dyDescent="0.2">
      <c r="A188">
        <v>182</v>
      </c>
      <c r="B188" s="46">
        <v>20.797999999999998</v>
      </c>
      <c r="C188" s="5">
        <v>0</v>
      </c>
      <c r="D188" s="29">
        <f t="shared" si="43"/>
        <v>0.03</v>
      </c>
      <c r="E188" s="34">
        <f t="shared" si="44"/>
        <v>12.976600000000001</v>
      </c>
      <c r="F188" s="34">
        <f t="shared" si="45"/>
        <v>12.894759999999998</v>
      </c>
      <c r="G188" s="22">
        <f t="shared" si="41"/>
        <v>8.1840000000003243E-2</v>
      </c>
      <c r="H188" s="40">
        <f t="shared" si="57"/>
        <v>0</v>
      </c>
      <c r="I188" s="3">
        <f t="shared" si="42"/>
        <v>0</v>
      </c>
      <c r="J188" s="3">
        <f t="shared" si="46"/>
        <v>8.1840000000003243E-2</v>
      </c>
      <c r="K188" s="1"/>
      <c r="L188" s="2">
        <v>182</v>
      </c>
      <c r="M188" s="15">
        <v>-1.5111401184550062E-3</v>
      </c>
      <c r="N188" s="15">
        <v>2.6264775001919793E-3</v>
      </c>
      <c r="O188" s="15">
        <v>20.79798517620036</v>
      </c>
      <c r="P188" s="56">
        <f t="shared" si="47"/>
        <v>20.928488859881544</v>
      </c>
      <c r="Q188" s="4">
        <f t="shared" si="48"/>
        <v>12.975663093126558</v>
      </c>
      <c r="R188" s="9">
        <f t="shared" si="49"/>
        <v>12.894750809244222</v>
      </c>
      <c r="S188" s="9">
        <f t="shared" si="58"/>
        <v>5.3491538232976872E-2</v>
      </c>
      <c r="T188" s="9">
        <v>-0.12193700932298</v>
      </c>
      <c r="U188" s="9">
        <f t="shared" si="50"/>
        <v>0.20284929320531597</v>
      </c>
      <c r="V188" s="54">
        <v>-9.6150078542069695E-2</v>
      </c>
      <c r="W188" s="9">
        <f t="shared" si="51"/>
        <v>2.7420745649359084E-2</v>
      </c>
      <c r="X188" s="9">
        <f t="shared" si="52"/>
        <v>0.17706236242440565</v>
      </c>
      <c r="Y188" s="34">
        <f t="shared" si="53"/>
        <v>-8.0912283882335956E-2</v>
      </c>
      <c r="Z188" s="59">
        <v>182</v>
      </c>
      <c r="AA188" s="9">
        <f t="shared" si="54"/>
        <v>28.799999999999962</v>
      </c>
      <c r="AB188" s="9">
        <f t="shared" si="59"/>
        <v>28.867147950150983</v>
      </c>
      <c r="AC188" s="35">
        <f t="shared" si="55"/>
        <v>6.7147950151021263E-2</v>
      </c>
      <c r="AD188" s="36">
        <f t="shared" si="56"/>
        <v>6.8200000000002827</v>
      </c>
      <c r="AE188" s="36">
        <f t="shared" si="60"/>
        <v>-6.8317636017350587</v>
      </c>
    </row>
    <row r="189" spans="1:31" x14ac:dyDescent="0.2">
      <c r="A189">
        <v>183</v>
      </c>
      <c r="B189" s="46">
        <v>20.797999999999998</v>
      </c>
      <c r="C189" s="5">
        <v>0</v>
      </c>
      <c r="D189" s="29">
        <f t="shared" si="43"/>
        <v>0.03</v>
      </c>
      <c r="E189" s="34">
        <f t="shared" si="44"/>
        <v>12.976600000000001</v>
      </c>
      <c r="F189" s="34">
        <f t="shared" si="45"/>
        <v>12.894759999999998</v>
      </c>
      <c r="G189" s="22">
        <f t="shared" si="41"/>
        <v>8.1840000000003243E-2</v>
      </c>
      <c r="H189" s="40">
        <f t="shared" si="57"/>
        <v>8.3130000000101595E-2</v>
      </c>
      <c r="I189" s="3">
        <f t="shared" si="42"/>
        <v>0</v>
      </c>
      <c r="J189" s="3">
        <f t="shared" si="46"/>
        <v>8.1840000000003243E-2</v>
      </c>
      <c r="K189" s="1"/>
      <c r="L189" s="2">
        <v>183</v>
      </c>
      <c r="M189" s="15">
        <v>-6.7647356532757243E-4</v>
      </c>
      <c r="N189" s="15">
        <v>1.7462927634793825E-4</v>
      </c>
      <c r="O189" s="15">
        <v>20.799472528973308</v>
      </c>
      <c r="P189" s="56">
        <f t="shared" si="47"/>
        <v>20.929323526434672</v>
      </c>
      <c r="Q189" s="4">
        <f t="shared" si="48"/>
        <v>12.976180586389498</v>
      </c>
      <c r="R189" s="9">
        <f t="shared" si="49"/>
        <v>12.895672967963449</v>
      </c>
      <c r="S189" s="9">
        <f t="shared" si="58"/>
        <v>-5.7702779658802501E-2</v>
      </c>
      <c r="T189" s="9">
        <v>-0.116731436398911</v>
      </c>
      <c r="U189" s="9">
        <f t="shared" si="50"/>
        <v>0.1972390548249599</v>
      </c>
      <c r="V189" s="54">
        <v>-9.8844653056783402E-2</v>
      </c>
      <c r="W189" s="9">
        <f t="shared" si="51"/>
        <v>0.13821039808485142</v>
      </c>
      <c r="X189" s="9">
        <f t="shared" si="52"/>
        <v>0.17935227148283234</v>
      </c>
      <c r="Y189" s="34">
        <f t="shared" si="53"/>
        <v>-8.0507618426048921E-2</v>
      </c>
      <c r="Z189" s="59">
        <v>183</v>
      </c>
      <c r="AA189" s="9">
        <f t="shared" si="54"/>
        <v>28.799999999999962</v>
      </c>
      <c r="AB189" s="9">
        <f t="shared" si="59"/>
        <v>29.005358348235834</v>
      </c>
      <c r="AC189" s="35">
        <f t="shared" si="55"/>
        <v>0.20535834823587251</v>
      </c>
      <c r="AD189" s="36">
        <f t="shared" si="56"/>
        <v>6.901840000000286</v>
      </c>
      <c r="AE189" s="36">
        <f t="shared" si="60"/>
        <v>-6.9122712201611076</v>
      </c>
    </row>
    <row r="190" spans="1:31" x14ac:dyDescent="0.2">
      <c r="A190">
        <v>184</v>
      </c>
      <c r="B190" s="46">
        <v>20.798999999999999</v>
      </c>
      <c r="C190" s="5">
        <v>0</v>
      </c>
      <c r="D190" s="29">
        <f t="shared" si="43"/>
        <v>0.03</v>
      </c>
      <c r="E190" s="34">
        <f t="shared" si="44"/>
        <v>12.976600000000001</v>
      </c>
      <c r="F190" s="34">
        <f t="shared" si="45"/>
        <v>12.895380000000001</v>
      </c>
      <c r="G190" s="22">
        <f t="shared" si="41"/>
        <v>8.122000000000007E-2</v>
      </c>
      <c r="H190" s="40">
        <f t="shared" si="57"/>
        <v>8.3130000000101595E-2</v>
      </c>
      <c r="I190" s="3">
        <f t="shared" si="42"/>
        <v>0</v>
      </c>
      <c r="J190" s="3">
        <f t="shared" si="46"/>
        <v>8.122000000000007E-2</v>
      </c>
      <c r="K190" s="1"/>
      <c r="L190" s="2">
        <v>184</v>
      </c>
      <c r="M190" s="15">
        <v>1.3473488072154587E-3</v>
      </c>
      <c r="N190" s="15">
        <v>-1.9066699729434054E-4</v>
      </c>
      <c r="O190" s="15">
        <v>20.797291049174511</v>
      </c>
      <c r="P190" s="56">
        <f t="shared" si="47"/>
        <v>20.931347348807215</v>
      </c>
      <c r="Q190" s="4">
        <f t="shared" si="48"/>
        <v>12.977435356260473</v>
      </c>
      <c r="R190" s="9">
        <f t="shared" si="49"/>
        <v>12.894320450488197</v>
      </c>
      <c r="S190" s="9">
        <f t="shared" si="58"/>
        <v>5.4271871241824247E-3</v>
      </c>
      <c r="T190" s="9">
        <v>-0.112534856366358</v>
      </c>
      <c r="U190" s="9">
        <f t="shared" si="50"/>
        <v>0.19564976213863489</v>
      </c>
      <c r="V190" s="54">
        <v>-0.10138002603495801</v>
      </c>
      <c r="W190" s="9">
        <f t="shared" si="51"/>
        <v>7.7687718648094442E-2</v>
      </c>
      <c r="X190" s="9">
        <f t="shared" si="52"/>
        <v>0.18449493180723486</v>
      </c>
      <c r="Y190" s="34">
        <f t="shared" si="53"/>
        <v>-8.311490577227687E-2</v>
      </c>
      <c r="Z190" s="59">
        <v>184</v>
      </c>
      <c r="AA190" s="9">
        <f t="shared" si="54"/>
        <v>28.799999999999962</v>
      </c>
      <c r="AB190" s="9">
        <f t="shared" si="59"/>
        <v>29.083046066883927</v>
      </c>
      <c r="AC190" s="35">
        <f t="shared" si="55"/>
        <v>0.28304606688396561</v>
      </c>
      <c r="AD190" s="36">
        <f t="shared" si="56"/>
        <v>6.983060000000286</v>
      </c>
      <c r="AE190" s="36">
        <f t="shared" si="60"/>
        <v>-6.9953861259333845</v>
      </c>
    </row>
    <row r="191" spans="1:31" x14ac:dyDescent="0.2">
      <c r="A191">
        <v>185</v>
      </c>
      <c r="B191" s="46">
        <v>20.798999999999999</v>
      </c>
      <c r="C191" s="5">
        <v>0</v>
      </c>
      <c r="D191" s="29">
        <f t="shared" si="43"/>
        <v>0.03</v>
      </c>
      <c r="E191" s="34">
        <f t="shared" si="44"/>
        <v>12.976600000000001</v>
      </c>
      <c r="F191" s="34">
        <f t="shared" si="45"/>
        <v>12.895380000000001</v>
      </c>
      <c r="G191" s="22">
        <f t="shared" si="41"/>
        <v>8.122000000000007E-2</v>
      </c>
      <c r="H191" s="40">
        <f t="shared" si="57"/>
        <v>8.3130000000101595E-2</v>
      </c>
      <c r="I191" s="3">
        <f t="shared" si="42"/>
        <v>0</v>
      </c>
      <c r="J191" s="3">
        <f t="shared" si="46"/>
        <v>8.122000000000007E-2</v>
      </c>
      <c r="K191" s="1"/>
      <c r="L191" s="2">
        <v>185</v>
      </c>
      <c r="M191" s="15">
        <v>-9.3145134267412272E-4</v>
      </c>
      <c r="N191" s="15">
        <v>3.7336318683269616E-5</v>
      </c>
      <c r="O191" s="15">
        <v>20.799537814515521</v>
      </c>
      <c r="P191" s="56">
        <f t="shared" si="47"/>
        <v>20.929068548657327</v>
      </c>
      <c r="Q191" s="4">
        <f t="shared" si="48"/>
        <v>12.976022500167542</v>
      </c>
      <c r="R191" s="9">
        <f t="shared" si="49"/>
        <v>12.895713444999622</v>
      </c>
      <c r="S191" s="9">
        <f t="shared" si="58"/>
        <v>0.26182584535723646</v>
      </c>
      <c r="T191" s="9">
        <v>-0.110094750201931</v>
      </c>
      <c r="U191" s="9">
        <f t="shared" si="50"/>
        <v>0.19040380536985074</v>
      </c>
      <c r="V191" s="54">
        <v>-0.103749943657458</v>
      </c>
      <c r="W191" s="9">
        <f t="shared" si="51"/>
        <v>-0.18151679018931671</v>
      </c>
      <c r="X191" s="9">
        <f t="shared" si="52"/>
        <v>0.18405899882537774</v>
      </c>
      <c r="Y191" s="34">
        <f t="shared" si="53"/>
        <v>-8.0309055167919752E-2</v>
      </c>
      <c r="Z191" s="59">
        <v>185</v>
      </c>
      <c r="AA191" s="9">
        <f t="shared" si="54"/>
        <v>28.799999999999962</v>
      </c>
      <c r="AB191" s="9">
        <f t="shared" si="59"/>
        <v>28.90152927669461</v>
      </c>
      <c r="AC191" s="35">
        <f t="shared" si="55"/>
        <v>0.10152927669464873</v>
      </c>
      <c r="AD191" s="36">
        <f t="shared" si="56"/>
        <v>7.0642800000002861</v>
      </c>
      <c r="AE191" s="36">
        <f t="shared" si="60"/>
        <v>-7.0756951811013042</v>
      </c>
    </row>
    <row r="192" spans="1:31" x14ac:dyDescent="0.2">
      <c r="A192">
        <v>186</v>
      </c>
      <c r="B192" s="46">
        <v>20.8</v>
      </c>
      <c r="C192" s="5">
        <v>0</v>
      </c>
      <c r="D192" s="29">
        <f t="shared" si="43"/>
        <v>0.03</v>
      </c>
      <c r="E192" s="34">
        <f t="shared" si="44"/>
        <v>12.976600000000001</v>
      </c>
      <c r="F192" s="34">
        <f t="shared" si="45"/>
        <v>12.896000000000001</v>
      </c>
      <c r="G192" s="22">
        <f t="shared" si="41"/>
        <v>8.0600000000000449E-2</v>
      </c>
      <c r="H192" s="40">
        <f t="shared" si="57"/>
        <v>8.3130000000101595E-2</v>
      </c>
      <c r="I192" s="3">
        <f t="shared" si="42"/>
        <v>0</v>
      </c>
      <c r="J192" s="3">
        <f t="shared" si="46"/>
        <v>8.0600000000000449E-2</v>
      </c>
      <c r="K192" s="1"/>
      <c r="L192" s="2">
        <v>186</v>
      </c>
      <c r="M192" s="15">
        <v>2.2370773102819421E-3</v>
      </c>
      <c r="N192" s="15">
        <v>1.4637247304214291E-3</v>
      </c>
      <c r="O192" s="15">
        <v>20.80044064433098</v>
      </c>
      <c r="P192" s="56">
        <f t="shared" si="47"/>
        <v>20.932237077310283</v>
      </c>
      <c r="Q192" s="4">
        <f t="shared" si="48"/>
        <v>12.977986987932375</v>
      </c>
      <c r="R192" s="9">
        <f t="shared" si="49"/>
        <v>12.896273199485208</v>
      </c>
      <c r="S192" s="9">
        <f t="shared" si="58"/>
        <v>-9.7671542319780147E-2</v>
      </c>
      <c r="T192" s="9">
        <v>-0.109820116537254</v>
      </c>
      <c r="U192" s="9">
        <f t="shared" si="50"/>
        <v>0.19153390498442169</v>
      </c>
      <c r="V192" s="54">
        <v>-0.105435283637954</v>
      </c>
      <c r="W192" s="9">
        <f t="shared" si="51"/>
        <v>0.17938533076694785</v>
      </c>
      <c r="X192" s="9">
        <f t="shared" si="52"/>
        <v>0.18714907208512171</v>
      </c>
      <c r="Y192" s="34">
        <f t="shared" si="53"/>
        <v>-8.1713788447167701E-2</v>
      </c>
      <c r="Z192" s="59">
        <v>186</v>
      </c>
      <c r="AA192" s="9">
        <f t="shared" si="54"/>
        <v>28.799999999999962</v>
      </c>
      <c r="AB192" s="9">
        <f t="shared" si="59"/>
        <v>29.080914607461558</v>
      </c>
      <c r="AC192" s="35">
        <f t="shared" si="55"/>
        <v>0.28091460746159669</v>
      </c>
      <c r="AD192" s="36">
        <f t="shared" si="56"/>
        <v>7.1448800000002866</v>
      </c>
      <c r="AE192" s="36">
        <f t="shared" si="60"/>
        <v>-7.1574089695484719</v>
      </c>
    </row>
    <row r="193" spans="1:31" x14ac:dyDescent="0.2">
      <c r="A193">
        <v>187</v>
      </c>
      <c r="B193" s="46">
        <v>20.8</v>
      </c>
      <c r="C193" s="5">
        <v>0</v>
      </c>
      <c r="D193" s="29">
        <f t="shared" si="43"/>
        <v>0.03</v>
      </c>
      <c r="E193" s="34">
        <f t="shared" si="44"/>
        <v>12.976600000000001</v>
      </c>
      <c r="F193" s="34">
        <f t="shared" si="45"/>
        <v>12.896000000000001</v>
      </c>
      <c r="G193" s="22">
        <f t="shared" si="41"/>
        <v>8.0600000000000449E-2</v>
      </c>
      <c r="H193" s="40">
        <f t="shared" si="57"/>
        <v>0</v>
      </c>
      <c r="I193" s="3">
        <f t="shared" si="42"/>
        <v>0</v>
      </c>
      <c r="J193" s="3">
        <f t="shared" si="46"/>
        <v>8.0600000000000449E-2</v>
      </c>
      <c r="K193" s="1"/>
      <c r="L193" s="2">
        <v>187</v>
      </c>
      <c r="M193" s="15">
        <v>-2.4379565905974443E-4</v>
      </c>
      <c r="N193" s="15">
        <v>-7.5756346811398805E-4</v>
      </c>
      <c r="O193" s="15">
        <v>20.798362889189889</v>
      </c>
      <c r="P193" s="56">
        <f t="shared" si="47"/>
        <v>20.92975620434094</v>
      </c>
      <c r="Q193" s="4">
        <f t="shared" si="48"/>
        <v>12.976448846691383</v>
      </c>
      <c r="R193" s="9">
        <f t="shared" si="49"/>
        <v>12.894984991297731</v>
      </c>
      <c r="S193" s="9">
        <f t="shared" si="58"/>
        <v>-0.36179162557335498</v>
      </c>
      <c r="T193" s="9">
        <v>-0.111727612689491</v>
      </c>
      <c r="U193" s="9">
        <f t="shared" si="50"/>
        <v>0.19319146808314319</v>
      </c>
      <c r="V193" s="54">
        <v>-0.107010678030336</v>
      </c>
      <c r="W193" s="9">
        <f t="shared" si="51"/>
        <v>0.44325548096700718</v>
      </c>
      <c r="X193" s="9">
        <f t="shared" si="52"/>
        <v>0.18847453342398818</v>
      </c>
      <c r="Y193" s="34">
        <f t="shared" si="53"/>
        <v>-8.1463855393652196E-2</v>
      </c>
      <c r="Z193" s="59">
        <v>187</v>
      </c>
      <c r="AA193" s="9">
        <f t="shared" si="54"/>
        <v>28.799999999999962</v>
      </c>
      <c r="AB193" s="9">
        <f t="shared" si="59"/>
        <v>29.524170088428566</v>
      </c>
      <c r="AC193" s="35">
        <f t="shared" si="55"/>
        <v>0.72417008842860398</v>
      </c>
      <c r="AD193" s="36">
        <f t="shared" si="56"/>
        <v>7.225480000000287</v>
      </c>
      <c r="AE193" s="36">
        <f t="shared" si="60"/>
        <v>-7.2388728249421241</v>
      </c>
    </row>
    <row r="194" spans="1:31" x14ac:dyDescent="0.2">
      <c r="A194">
        <v>188</v>
      </c>
      <c r="B194" s="46">
        <v>20.8</v>
      </c>
      <c r="C194" s="5">
        <v>0</v>
      </c>
      <c r="D194" s="29">
        <f t="shared" si="43"/>
        <v>0.03</v>
      </c>
      <c r="E194" s="34">
        <f t="shared" si="44"/>
        <v>12.976600000000001</v>
      </c>
      <c r="F194" s="34">
        <f t="shared" si="45"/>
        <v>12.896000000000001</v>
      </c>
      <c r="G194" s="22">
        <f t="shared" si="41"/>
        <v>8.0600000000000449E-2</v>
      </c>
      <c r="H194" s="40">
        <f t="shared" si="57"/>
        <v>8.3129999999806262E-2</v>
      </c>
      <c r="I194" s="3">
        <f t="shared" si="42"/>
        <v>0</v>
      </c>
      <c r="J194" s="3">
        <f t="shared" si="46"/>
        <v>8.0600000000000449E-2</v>
      </c>
      <c r="K194" s="1"/>
      <c r="L194" s="2">
        <v>188</v>
      </c>
      <c r="M194" s="15">
        <v>3.0241835956681773E-3</v>
      </c>
      <c r="N194" s="15">
        <v>3.823396796394212E-3</v>
      </c>
      <c r="O194" s="15">
        <v>20.796088525654529</v>
      </c>
      <c r="P194" s="56">
        <f t="shared" si="47"/>
        <v>20.933024183595666</v>
      </c>
      <c r="Q194" s="4">
        <f t="shared" si="48"/>
        <v>12.978474993829312</v>
      </c>
      <c r="R194" s="9">
        <f t="shared" si="49"/>
        <v>12.893574885905808</v>
      </c>
      <c r="S194" s="9">
        <f t="shared" si="58"/>
        <v>0.29066784483686131</v>
      </c>
      <c r="T194" s="9">
        <v>-0.11544361295594099</v>
      </c>
      <c r="U194" s="9">
        <f t="shared" si="50"/>
        <v>0.2003437208794451</v>
      </c>
      <c r="V194" s="54">
        <v>-0.109937326159777</v>
      </c>
      <c r="W194" s="9">
        <f t="shared" si="51"/>
        <v>-0.2057677369133572</v>
      </c>
      <c r="X194" s="9">
        <f t="shared" si="52"/>
        <v>0.19483743408328111</v>
      </c>
      <c r="Y194" s="34">
        <f t="shared" si="53"/>
        <v>-8.4900107923504109E-2</v>
      </c>
      <c r="Z194" s="59">
        <v>188</v>
      </c>
      <c r="AA194" s="9">
        <f t="shared" si="54"/>
        <v>28.799999999999962</v>
      </c>
      <c r="AB194" s="9">
        <f t="shared" si="59"/>
        <v>29.318402351515207</v>
      </c>
      <c r="AC194" s="35">
        <f t="shared" si="55"/>
        <v>0.51840235151524539</v>
      </c>
      <c r="AD194" s="36">
        <f t="shared" si="56"/>
        <v>7.3060800000002875</v>
      </c>
      <c r="AE194" s="36">
        <f t="shared" si="60"/>
        <v>-7.3237729328656282</v>
      </c>
    </row>
    <row r="195" spans="1:31" x14ac:dyDescent="0.2">
      <c r="A195">
        <v>189</v>
      </c>
      <c r="B195" s="46">
        <v>20.800999999999998</v>
      </c>
      <c r="C195" s="5">
        <v>0</v>
      </c>
      <c r="D195" s="29">
        <f t="shared" si="43"/>
        <v>0.03</v>
      </c>
      <c r="E195" s="34">
        <f t="shared" si="44"/>
        <v>12.976600000000001</v>
      </c>
      <c r="F195" s="34">
        <f t="shared" si="45"/>
        <v>12.896619999999999</v>
      </c>
      <c r="G195" s="22">
        <f t="shared" si="41"/>
        <v>7.9980000000002605E-2</v>
      </c>
      <c r="H195" s="40">
        <f t="shared" si="57"/>
        <v>0</v>
      </c>
      <c r="I195" s="3">
        <f t="shared" si="42"/>
        <v>0</v>
      </c>
      <c r="J195" s="3">
        <f t="shared" si="46"/>
        <v>7.9980000000002605E-2</v>
      </c>
      <c r="K195" s="1"/>
      <c r="L195" s="2">
        <v>189</v>
      </c>
      <c r="M195" s="15">
        <v>-8.3298215422343254E-5</v>
      </c>
      <c r="N195" s="15">
        <v>2.9235555334353506E-3</v>
      </c>
      <c r="O195" s="15">
        <v>20.801859434899463</v>
      </c>
      <c r="P195" s="56">
        <f t="shared" si="47"/>
        <v>20.929916701784578</v>
      </c>
      <c r="Q195" s="4">
        <f t="shared" si="48"/>
        <v>12.97654835510644</v>
      </c>
      <c r="R195" s="9">
        <f t="shared" si="49"/>
        <v>12.897152849637665</v>
      </c>
      <c r="S195" s="9">
        <f t="shared" si="58"/>
        <v>0.46388129260748295</v>
      </c>
      <c r="T195" s="9">
        <v>-0.12026434929546601</v>
      </c>
      <c r="U195" s="9">
        <f t="shared" si="50"/>
        <v>0.19965985476424028</v>
      </c>
      <c r="V195" s="54">
        <v>-0.11331235773131899</v>
      </c>
      <c r="W195" s="9">
        <f t="shared" si="51"/>
        <v>-0.38448578713870868</v>
      </c>
      <c r="X195" s="9">
        <f t="shared" si="52"/>
        <v>0.19270786320009325</v>
      </c>
      <c r="Y195" s="34">
        <f t="shared" si="53"/>
        <v>-7.9395505468774275E-2</v>
      </c>
      <c r="Z195" s="59">
        <v>189</v>
      </c>
      <c r="AA195" s="9">
        <f t="shared" si="54"/>
        <v>28.799999999999962</v>
      </c>
      <c r="AB195" s="9">
        <f t="shared" si="59"/>
        <v>28.933916564376499</v>
      </c>
      <c r="AC195" s="35">
        <f t="shared" si="55"/>
        <v>0.13391656437653765</v>
      </c>
      <c r="AD195" s="36">
        <f t="shared" si="56"/>
        <v>7.3860600000002901</v>
      </c>
      <c r="AE195" s="36">
        <f t="shared" si="60"/>
        <v>-7.4031684383344025</v>
      </c>
    </row>
    <row r="196" spans="1:31" x14ac:dyDescent="0.2">
      <c r="A196">
        <v>190</v>
      </c>
      <c r="B196" s="46">
        <v>20.8</v>
      </c>
      <c r="C196" s="6">
        <v>0.4</v>
      </c>
      <c r="D196" s="29">
        <f t="shared" si="43"/>
        <v>0.03</v>
      </c>
      <c r="E196" s="34">
        <f t="shared" si="44"/>
        <v>12.976600000000001</v>
      </c>
      <c r="F196" s="34">
        <f t="shared" si="45"/>
        <v>12.896000000000001</v>
      </c>
      <c r="G196" s="22">
        <f t="shared" si="41"/>
        <v>-0.31939999999999957</v>
      </c>
      <c r="H196" s="40">
        <f t="shared" si="57"/>
        <v>-0.24939000000000944</v>
      </c>
      <c r="I196" s="3">
        <f t="shared" si="42"/>
        <v>-0.4</v>
      </c>
      <c r="J196" s="3">
        <f t="shared" si="46"/>
        <v>8.0600000000000449E-2</v>
      </c>
      <c r="K196" s="1"/>
      <c r="L196" s="2">
        <v>190</v>
      </c>
      <c r="M196" s="15">
        <v>2.8241410574961022E-5</v>
      </c>
      <c r="N196" s="15">
        <v>1.1054430077865592E-3</v>
      </c>
      <c r="O196" s="15">
        <v>20.801668716832292</v>
      </c>
      <c r="P196" s="56">
        <f t="shared" si="47"/>
        <v>20.930028241410575</v>
      </c>
      <c r="Q196" s="4">
        <f t="shared" si="48"/>
        <v>12.976617509674556</v>
      </c>
      <c r="R196" s="9">
        <f t="shared" si="49"/>
        <v>12.897034604436021</v>
      </c>
      <c r="S196" s="9">
        <f t="shared" si="58"/>
        <v>-0.4707805310660661</v>
      </c>
      <c r="T196" s="9">
        <v>-0.12526748693621301</v>
      </c>
      <c r="U196" s="9">
        <f t="shared" si="50"/>
        <v>0.20485039217474807</v>
      </c>
      <c r="V196" s="54">
        <v>-0.11651923325119599</v>
      </c>
      <c r="W196" s="9">
        <f t="shared" si="51"/>
        <v>0.55036343630460116</v>
      </c>
      <c r="X196" s="9">
        <f t="shared" si="52"/>
        <v>0.19610213848973107</v>
      </c>
      <c r="Y196" s="34">
        <f t="shared" si="53"/>
        <v>-7.9582905238535062E-2</v>
      </c>
      <c r="Z196" s="59">
        <v>190</v>
      </c>
      <c r="AA196" s="9">
        <f t="shared" si="54"/>
        <v>29.19999999999996</v>
      </c>
      <c r="AB196" s="9">
        <f t="shared" si="59"/>
        <v>29.4842800006811</v>
      </c>
      <c r="AC196" s="35">
        <f t="shared" si="55"/>
        <v>0.28428000068113946</v>
      </c>
      <c r="AD196" s="36">
        <f t="shared" si="56"/>
        <v>7.4666600000002905</v>
      </c>
      <c r="AE196" s="36">
        <f t="shared" si="60"/>
        <v>-7.4827513435729376</v>
      </c>
    </row>
    <row r="197" spans="1:31" x14ac:dyDescent="0.2">
      <c r="A197">
        <v>191</v>
      </c>
      <c r="B197" s="46">
        <v>20.797999999999998</v>
      </c>
      <c r="C197" s="6">
        <v>0.4</v>
      </c>
      <c r="D197" s="29">
        <f t="shared" si="43"/>
        <v>0.03</v>
      </c>
      <c r="E197" s="34">
        <f t="shared" si="44"/>
        <v>12.976600000000001</v>
      </c>
      <c r="F197" s="34">
        <f t="shared" si="45"/>
        <v>12.894759999999998</v>
      </c>
      <c r="G197" s="22">
        <f t="shared" si="41"/>
        <v>-0.31815999999999678</v>
      </c>
      <c r="H197" s="40">
        <f t="shared" si="57"/>
        <v>-0.33252000000011106</v>
      </c>
      <c r="I197" s="3">
        <f t="shared" si="42"/>
        <v>-0.4</v>
      </c>
      <c r="J197" s="3">
        <f t="shared" si="46"/>
        <v>8.1840000000003243E-2</v>
      </c>
      <c r="K197" s="1"/>
      <c r="L197" s="2">
        <v>191</v>
      </c>
      <c r="M197" s="15">
        <v>-1.7176966684512539E-3</v>
      </c>
      <c r="N197" s="15">
        <v>2.0992287465987939E-3</v>
      </c>
      <c r="O197" s="15">
        <v>20.796196250356385</v>
      </c>
      <c r="P197" s="56">
        <f t="shared" si="47"/>
        <v>20.928282303331549</v>
      </c>
      <c r="Q197" s="4">
        <f t="shared" si="48"/>
        <v>12.975535028065561</v>
      </c>
      <c r="R197" s="9">
        <f t="shared" si="49"/>
        <v>12.893641675220959</v>
      </c>
      <c r="S197" s="9">
        <f t="shared" si="58"/>
        <v>-0.47016603943715018</v>
      </c>
      <c r="T197" s="9">
        <v>-0.12945998655772201</v>
      </c>
      <c r="U197" s="9">
        <f t="shared" si="50"/>
        <v>0.21135333940232442</v>
      </c>
      <c r="V197" s="54">
        <v>-0.11970548850508</v>
      </c>
      <c r="W197" s="9">
        <f t="shared" si="51"/>
        <v>0.5520593922817526</v>
      </c>
      <c r="X197" s="9">
        <f t="shared" si="52"/>
        <v>0.20159884134968242</v>
      </c>
      <c r="Y197" s="34">
        <f t="shared" si="53"/>
        <v>-8.1893352844602418E-2</v>
      </c>
      <c r="Z197" s="59">
        <v>191</v>
      </c>
      <c r="AA197" s="9">
        <f t="shared" si="54"/>
        <v>29.599999999999959</v>
      </c>
      <c r="AB197" s="9">
        <f t="shared" si="59"/>
        <v>30.036339392962851</v>
      </c>
      <c r="AC197" s="35">
        <f t="shared" si="55"/>
        <v>0.4363393929628927</v>
      </c>
      <c r="AD197" s="36">
        <f t="shared" si="56"/>
        <v>7.5485000000002938</v>
      </c>
      <c r="AE197" s="36">
        <f t="shared" si="60"/>
        <v>-7.56464469641754</v>
      </c>
    </row>
    <row r="198" spans="1:31" x14ac:dyDescent="0.2">
      <c r="A198">
        <v>192</v>
      </c>
      <c r="B198" s="46">
        <v>20.795999999999999</v>
      </c>
      <c r="C198" s="6">
        <v>0.4</v>
      </c>
      <c r="D198" s="29">
        <f t="shared" si="43"/>
        <v>0.03</v>
      </c>
      <c r="E198" s="34">
        <f t="shared" si="44"/>
        <v>12.976600000000001</v>
      </c>
      <c r="F198" s="34">
        <f t="shared" si="45"/>
        <v>12.893520000000001</v>
      </c>
      <c r="G198" s="22">
        <f t="shared" si="41"/>
        <v>-0.31691999999999931</v>
      </c>
      <c r="H198" s="40">
        <f t="shared" si="57"/>
        <v>-0.24938999999971412</v>
      </c>
      <c r="I198" s="3">
        <f t="shared" si="42"/>
        <v>-0.4</v>
      </c>
      <c r="J198" s="3">
        <f t="shared" si="46"/>
        <v>8.3080000000000709E-2</v>
      </c>
      <c r="K198" s="1"/>
      <c r="L198" s="2">
        <v>192</v>
      </c>
      <c r="M198" s="15">
        <v>8.7097705533332721E-4</v>
      </c>
      <c r="N198" s="15">
        <v>1.3682811694406007E-3</v>
      </c>
      <c r="O198" s="15">
        <v>20.796012924225085</v>
      </c>
      <c r="P198" s="56">
        <f t="shared" si="47"/>
        <v>20.930870977055331</v>
      </c>
      <c r="Q198" s="4">
        <f t="shared" si="48"/>
        <v>12.977140005774306</v>
      </c>
      <c r="R198" s="9">
        <f t="shared" si="49"/>
        <v>12.893528013019553</v>
      </c>
      <c r="S198" s="9">
        <f t="shared" si="58"/>
        <v>-0.31705460468389268</v>
      </c>
      <c r="T198" s="9">
        <v>-0.13194044367344299</v>
      </c>
      <c r="U198" s="9">
        <f t="shared" si="50"/>
        <v>0.21555243642819549</v>
      </c>
      <c r="V198" s="54">
        <v>-0.122792451356215</v>
      </c>
      <c r="W198" s="9">
        <f t="shared" si="51"/>
        <v>0.40066659743864519</v>
      </c>
      <c r="X198" s="9">
        <f t="shared" si="52"/>
        <v>0.20640444411096751</v>
      </c>
      <c r="Y198" s="34">
        <f t="shared" si="53"/>
        <v>-8.3611992754752507E-2</v>
      </c>
      <c r="Z198" s="59">
        <v>192</v>
      </c>
      <c r="AA198" s="9">
        <f t="shared" si="54"/>
        <v>29.999999999999957</v>
      </c>
      <c r="AB198" s="9">
        <f t="shared" si="59"/>
        <v>30.437005990401495</v>
      </c>
      <c r="AC198" s="35">
        <f t="shared" si="55"/>
        <v>0.43700599040153776</v>
      </c>
      <c r="AD198" s="36">
        <f t="shared" si="56"/>
        <v>7.6315800000002945</v>
      </c>
      <c r="AE198" s="36">
        <f t="shared" si="60"/>
        <v>-7.6482566891722925</v>
      </c>
    </row>
    <row r="199" spans="1:31" x14ac:dyDescent="0.2">
      <c r="A199">
        <v>193</v>
      </c>
      <c r="B199" s="46">
        <v>20.795000000000002</v>
      </c>
      <c r="C199" s="6">
        <v>0.4</v>
      </c>
      <c r="D199" s="29">
        <f t="shared" si="43"/>
        <v>0.03</v>
      </c>
      <c r="E199" s="34">
        <f t="shared" si="44"/>
        <v>12.976600000000001</v>
      </c>
      <c r="F199" s="34">
        <f t="shared" si="45"/>
        <v>12.892900000000001</v>
      </c>
      <c r="G199" s="22">
        <f t="shared" ref="G199:G262" si="61">E199-F199-C199</f>
        <v>-0.31629999999999969</v>
      </c>
      <c r="H199" s="40">
        <f t="shared" si="57"/>
        <v>-0.24939000000000944</v>
      </c>
      <c r="I199" s="3">
        <f t="shared" ref="I199:I262" si="62">-E199+F199+G199</f>
        <v>-0.4</v>
      </c>
      <c r="J199" s="3">
        <f t="shared" si="46"/>
        <v>8.370000000000033E-2</v>
      </c>
      <c r="K199" s="1"/>
      <c r="L199" s="2">
        <v>193</v>
      </c>
      <c r="M199" s="15">
        <v>1.2871542098406409E-3</v>
      </c>
      <c r="N199" s="15">
        <v>2.0069339166270181E-4</v>
      </c>
      <c r="O199" s="15">
        <v>20.792382289034553</v>
      </c>
      <c r="P199" s="56">
        <f t="shared" si="47"/>
        <v>20.931287154209841</v>
      </c>
      <c r="Q199" s="4">
        <f t="shared" si="48"/>
        <v>12.977398035610101</v>
      </c>
      <c r="R199" s="9">
        <f t="shared" si="49"/>
        <v>12.891277019201423</v>
      </c>
      <c r="S199" s="9">
        <f t="shared" si="58"/>
        <v>-0.1393705047883903</v>
      </c>
      <c r="T199" s="9">
        <v>-0.13205063929809899</v>
      </c>
      <c r="U199" s="9">
        <f t="shared" si="50"/>
        <v>0.21817165570677641</v>
      </c>
      <c r="V199" s="54">
        <v>-0.12563522259479501</v>
      </c>
      <c r="W199" s="9">
        <f t="shared" si="51"/>
        <v>0.22549152119706772</v>
      </c>
      <c r="X199" s="9">
        <f t="shared" si="52"/>
        <v>0.21175623900347243</v>
      </c>
      <c r="Y199" s="34">
        <f t="shared" si="53"/>
        <v>-8.612101640867742E-2</v>
      </c>
      <c r="Z199" s="59">
        <v>193</v>
      </c>
      <c r="AA199" s="9">
        <f t="shared" si="54"/>
        <v>30.399999999999956</v>
      </c>
      <c r="AB199" s="9">
        <f t="shared" si="59"/>
        <v>30.662497511598563</v>
      </c>
      <c r="AC199" s="35">
        <f t="shared" si="55"/>
        <v>0.26249751159860679</v>
      </c>
      <c r="AD199" s="36">
        <f t="shared" si="56"/>
        <v>7.7152800000002948</v>
      </c>
      <c r="AE199" s="36">
        <f t="shared" si="60"/>
        <v>-7.7343777055809699</v>
      </c>
    </row>
    <row r="200" spans="1:31" x14ac:dyDescent="0.2">
      <c r="A200">
        <v>194</v>
      </c>
      <c r="B200" s="46">
        <v>20.792999999999999</v>
      </c>
      <c r="C200" s="6">
        <v>0.4</v>
      </c>
      <c r="D200" s="29">
        <f t="shared" ref="D200:D263" si="63">C$4</f>
        <v>0.03</v>
      </c>
      <c r="E200" s="34">
        <f t="shared" ref="E200:E263" si="64">C$2*(C$3)</f>
        <v>12.976600000000001</v>
      </c>
      <c r="F200" s="34">
        <f t="shared" ref="F200:F263" si="65">C$2*(B200/100)</f>
        <v>12.89166</v>
      </c>
      <c r="G200" s="22">
        <f t="shared" si="61"/>
        <v>-0.31505999999999867</v>
      </c>
      <c r="H200" s="40">
        <f t="shared" si="57"/>
        <v>-0.33252000000011106</v>
      </c>
      <c r="I200" s="3">
        <f t="shared" si="62"/>
        <v>-0.4</v>
      </c>
      <c r="J200" s="3">
        <f t="shared" ref="J200:J263" si="66">-(F200-E200)</f>
        <v>8.4940000000001348E-2</v>
      </c>
      <c r="K200" s="1"/>
      <c r="L200" s="2">
        <v>194</v>
      </c>
      <c r="M200" s="15">
        <v>5.5173500234790861E-5</v>
      </c>
      <c r="N200" s="15">
        <v>1.6401553344526278E-3</v>
      </c>
      <c r="O200" s="15">
        <v>20.794336387417815</v>
      </c>
      <c r="P200" s="56">
        <f t="shared" ref="P200:P263" si="67">C$3*100+M200</f>
        <v>20.930055173500236</v>
      </c>
      <c r="Q200" s="4">
        <f t="shared" ref="Q200:Q263" si="68">(Q$3+M200)/100*Q$2</f>
        <v>12.976634207570147</v>
      </c>
      <c r="R200" s="9">
        <f t="shared" ref="R200:R263" si="69">(O200/100)*Q$2</f>
        <v>12.892488560199045</v>
      </c>
      <c r="S200" s="9">
        <f t="shared" si="58"/>
        <v>-9.8015750316689992E-2</v>
      </c>
      <c r="T200" s="9">
        <v>-0.12949167569512901</v>
      </c>
      <c r="U200" s="9">
        <f t="shared" ref="U200:U263" si="70">Q200-R200-T200</f>
        <v>0.21363732306623098</v>
      </c>
      <c r="V200" s="54">
        <v>-0.128502631327884</v>
      </c>
      <c r="W200" s="9">
        <f t="shared" ref="W200:W263" si="71">Q200-R200-S200</f>
        <v>0.18216139768779196</v>
      </c>
      <c r="X200" s="9">
        <f t="shared" ref="X200:X263" si="72">Q200-R200-V200</f>
        <v>0.21264827869898598</v>
      </c>
      <c r="Y200" s="34">
        <f t="shared" ref="Y200:Y263" si="73">R200-Q200</f>
        <v>-8.4145647371101973E-2</v>
      </c>
      <c r="Z200" s="59">
        <v>194</v>
      </c>
      <c r="AA200" s="9">
        <f t="shared" ref="AA200:AA263" si="74">C200+AA199</f>
        <v>30.799999999999955</v>
      </c>
      <c r="AB200" s="9">
        <f t="shared" si="59"/>
        <v>30.844658909286355</v>
      </c>
      <c r="AC200" s="35">
        <f t="shared" ref="AC200:AC263" si="75">AB200-AA200</f>
        <v>4.4658909286400927E-2</v>
      </c>
      <c r="AD200" s="36">
        <f t="shared" ref="AD200:AD263" si="76">AD199+J200</f>
        <v>7.8002200000002961</v>
      </c>
      <c r="AE200" s="36">
        <f t="shared" si="60"/>
        <v>-7.8185233529520719</v>
      </c>
    </row>
    <row r="201" spans="1:31" x14ac:dyDescent="0.2">
      <c r="A201">
        <v>195</v>
      </c>
      <c r="B201" s="46">
        <v>20.791</v>
      </c>
      <c r="C201" s="6">
        <v>0.4</v>
      </c>
      <c r="D201" s="29">
        <f t="shared" si="63"/>
        <v>0.03</v>
      </c>
      <c r="E201" s="34">
        <f t="shared" si="64"/>
        <v>12.976600000000001</v>
      </c>
      <c r="F201" s="34">
        <f t="shared" si="65"/>
        <v>12.890420000000001</v>
      </c>
      <c r="G201" s="22">
        <f t="shared" si="61"/>
        <v>-0.31381999999999943</v>
      </c>
      <c r="H201" s="40">
        <f t="shared" ref="H201:H264" si="77">((B202-B200)/2/100)*C$1</f>
        <v>-0.33251999999981569</v>
      </c>
      <c r="I201" s="3">
        <f t="shared" si="62"/>
        <v>-0.4</v>
      </c>
      <c r="J201" s="3">
        <f t="shared" si="66"/>
        <v>8.6180000000000589E-2</v>
      </c>
      <c r="K201" s="1"/>
      <c r="L201" s="2">
        <v>195</v>
      </c>
      <c r="M201" s="15">
        <v>2.7558345392288347E-5</v>
      </c>
      <c r="N201" s="15">
        <v>3.1676597217528413E-3</v>
      </c>
      <c r="O201" s="15">
        <v>20.791203223109896</v>
      </c>
      <c r="P201" s="56">
        <f t="shared" si="67"/>
        <v>20.93002755834539</v>
      </c>
      <c r="Q201" s="4">
        <f t="shared" si="68"/>
        <v>12.976617086174143</v>
      </c>
      <c r="R201" s="9">
        <f t="shared" si="69"/>
        <v>12.890545998328136</v>
      </c>
      <c r="S201" s="9">
        <f t="shared" ref="S201:S264" si="78">((O202-O200)/2/100)*Q$1</f>
        <v>-0.83099127265773687</v>
      </c>
      <c r="T201" s="9">
        <v>-0.12438498013952699</v>
      </c>
      <c r="U201" s="9">
        <f t="shared" si="70"/>
        <v>0.21045606798553346</v>
      </c>
      <c r="V201" s="54">
        <v>-0.13104178104546499</v>
      </c>
      <c r="W201" s="9">
        <f t="shared" si="71"/>
        <v>0.91706236050374335</v>
      </c>
      <c r="X201" s="9">
        <f t="shared" si="72"/>
        <v>0.21711286889147147</v>
      </c>
      <c r="Y201" s="34">
        <f t="shared" si="73"/>
        <v>-8.6071087846006478E-2</v>
      </c>
      <c r="Z201" s="59">
        <v>195</v>
      </c>
      <c r="AA201" s="9">
        <f t="shared" si="74"/>
        <v>31.199999999999953</v>
      </c>
      <c r="AB201" s="9">
        <f t="shared" ref="AB201:AB264" si="79">W201+AB200</f>
        <v>31.761721269790097</v>
      </c>
      <c r="AC201" s="35">
        <f t="shared" si="75"/>
        <v>0.56172126979014436</v>
      </c>
      <c r="AD201" s="36">
        <f t="shared" si="76"/>
        <v>7.8864000000002967</v>
      </c>
      <c r="AE201" s="36">
        <f t="shared" ref="AE201:AE264" si="80">AE200+Y201</f>
        <v>-7.9045944407980784</v>
      </c>
    </row>
    <row r="202" spans="1:31" x14ac:dyDescent="0.2">
      <c r="A202">
        <v>196</v>
      </c>
      <c r="B202" s="46">
        <v>20.789000000000001</v>
      </c>
      <c r="C202" s="6">
        <v>0.4</v>
      </c>
      <c r="D202" s="29">
        <f t="shared" si="63"/>
        <v>0.03</v>
      </c>
      <c r="E202" s="34">
        <f t="shared" si="64"/>
        <v>12.976600000000001</v>
      </c>
      <c r="F202" s="34">
        <f t="shared" si="65"/>
        <v>12.889180000000001</v>
      </c>
      <c r="G202" s="22">
        <f t="shared" si="61"/>
        <v>-0.31258000000000019</v>
      </c>
      <c r="H202" s="40">
        <f t="shared" si="77"/>
        <v>-0.33252000000011106</v>
      </c>
      <c r="I202" s="3">
        <f t="shared" si="62"/>
        <v>-0.4</v>
      </c>
      <c r="J202" s="3">
        <f t="shared" si="66"/>
        <v>8.7419999999999831E-2</v>
      </c>
      <c r="K202" s="1"/>
      <c r="L202" s="2">
        <v>196</v>
      </c>
      <c r="M202" s="15">
        <v>-2.5017953741103046E-3</v>
      </c>
      <c r="N202" s="15">
        <v>-1.1265746629934962E-3</v>
      </c>
      <c r="O202" s="15">
        <v>20.784340101207569</v>
      </c>
      <c r="P202" s="56">
        <f t="shared" si="67"/>
        <v>20.927498204625888</v>
      </c>
      <c r="Q202" s="4">
        <f t="shared" si="68"/>
        <v>12.97504888686805</v>
      </c>
      <c r="R202" s="9">
        <f t="shared" si="69"/>
        <v>12.886290862748693</v>
      </c>
      <c r="S202" s="9">
        <f t="shared" si="78"/>
        <v>-0.37263882423267658</v>
      </c>
      <c r="T202" s="9">
        <v>-0.117266983592789</v>
      </c>
      <c r="U202" s="9">
        <f t="shared" si="70"/>
        <v>0.20602500771214652</v>
      </c>
      <c r="V202" s="54">
        <v>-0.13227491387620299</v>
      </c>
      <c r="W202" s="9">
        <f t="shared" si="71"/>
        <v>0.46139684835203409</v>
      </c>
      <c r="X202" s="9">
        <f t="shared" si="72"/>
        <v>0.22103293799556051</v>
      </c>
      <c r="Y202" s="34">
        <f t="shared" si="73"/>
        <v>-8.8758024119357515E-2</v>
      </c>
      <c r="Z202" s="59">
        <v>196</v>
      </c>
      <c r="AA202" s="9">
        <f t="shared" si="74"/>
        <v>31.599999999999952</v>
      </c>
      <c r="AB202" s="9">
        <f t="shared" si="79"/>
        <v>32.223118118142132</v>
      </c>
      <c r="AC202" s="35">
        <f t="shared" si="75"/>
        <v>0.62311811814218032</v>
      </c>
      <c r="AD202" s="36">
        <f t="shared" si="76"/>
        <v>7.9738200000002966</v>
      </c>
      <c r="AE202" s="36">
        <f t="shared" si="80"/>
        <v>-7.9933524649174359</v>
      </c>
    </row>
    <row r="203" spans="1:31" x14ac:dyDescent="0.2">
      <c r="A203">
        <v>197</v>
      </c>
      <c r="B203" s="46">
        <v>20.786999999999999</v>
      </c>
      <c r="C203" s="6">
        <v>0.4</v>
      </c>
      <c r="D203" s="29">
        <f t="shared" si="63"/>
        <v>0.03</v>
      </c>
      <c r="E203" s="34">
        <f t="shared" si="64"/>
        <v>12.976600000000001</v>
      </c>
      <c r="F203" s="34">
        <f t="shared" si="65"/>
        <v>12.88794</v>
      </c>
      <c r="G203" s="22">
        <f t="shared" si="61"/>
        <v>-0.31133999999999917</v>
      </c>
      <c r="H203" s="40">
        <f t="shared" si="77"/>
        <v>-0.24939000000000944</v>
      </c>
      <c r="I203" s="3">
        <f t="shared" si="62"/>
        <v>-0.4</v>
      </c>
      <c r="J203" s="3">
        <f t="shared" si="66"/>
        <v>8.8660000000000849E-2</v>
      </c>
      <c r="K203" s="1"/>
      <c r="L203" s="2">
        <v>197</v>
      </c>
      <c r="M203" s="15">
        <v>-6.8157413069808289E-4</v>
      </c>
      <c r="N203" s="15">
        <v>1.3112163620522346E-3</v>
      </c>
      <c r="O203" s="15">
        <v>20.786720619666703</v>
      </c>
      <c r="P203" s="56">
        <f t="shared" si="67"/>
        <v>20.929318425869301</v>
      </c>
      <c r="Q203" s="4">
        <f t="shared" si="68"/>
        <v>12.976177424038966</v>
      </c>
      <c r="R203" s="9">
        <f t="shared" si="69"/>
        <v>12.887766784193355</v>
      </c>
      <c r="S203" s="9">
        <f t="shared" si="78"/>
        <v>0.14121672164845706</v>
      </c>
      <c r="T203" s="9">
        <v>-0.10901701263301</v>
      </c>
      <c r="U203" s="9">
        <f t="shared" si="70"/>
        <v>0.19742765247862082</v>
      </c>
      <c r="V203" s="54">
        <v>-0.13282479086200699</v>
      </c>
      <c r="W203" s="9">
        <f t="shared" si="71"/>
        <v>-5.2806081802846239E-2</v>
      </c>
      <c r="X203" s="9">
        <f t="shared" si="72"/>
        <v>0.22123543070761781</v>
      </c>
      <c r="Y203" s="34">
        <f t="shared" si="73"/>
        <v>-8.8410639845610817E-2</v>
      </c>
      <c r="Z203" s="59">
        <v>197</v>
      </c>
      <c r="AA203" s="9">
        <f t="shared" si="74"/>
        <v>31.99999999999995</v>
      </c>
      <c r="AB203" s="9">
        <f t="shared" si="79"/>
        <v>32.170312036339283</v>
      </c>
      <c r="AC203" s="35">
        <f t="shared" si="75"/>
        <v>0.17031203633933245</v>
      </c>
      <c r="AD203" s="36">
        <f t="shared" si="76"/>
        <v>8.0624800000002974</v>
      </c>
      <c r="AE203" s="36">
        <f t="shared" si="80"/>
        <v>-8.0817631047630467</v>
      </c>
    </row>
    <row r="204" spans="1:31" x14ac:dyDescent="0.2">
      <c r="A204">
        <v>198</v>
      </c>
      <c r="B204" s="46">
        <v>20.786000000000001</v>
      </c>
      <c r="C204" s="5">
        <v>0</v>
      </c>
      <c r="D204" s="29">
        <f t="shared" si="63"/>
        <v>0.03</v>
      </c>
      <c r="E204" s="34">
        <f t="shared" si="64"/>
        <v>12.976600000000001</v>
      </c>
      <c r="F204" s="34">
        <f t="shared" si="65"/>
        <v>12.887320000000001</v>
      </c>
      <c r="G204" s="22">
        <f t="shared" si="61"/>
        <v>8.928000000000047E-2</v>
      </c>
      <c r="H204" s="40">
        <f t="shared" si="77"/>
        <v>0</v>
      </c>
      <c r="I204" s="3">
        <f t="shared" si="62"/>
        <v>0</v>
      </c>
      <c r="J204" s="3">
        <f t="shared" si="66"/>
        <v>8.928000000000047E-2</v>
      </c>
      <c r="K204" s="1"/>
      <c r="L204" s="2">
        <v>198</v>
      </c>
      <c r="M204" s="15">
        <v>-2.0299562282430359E-3</v>
      </c>
      <c r="N204" s="15">
        <v>8.3071228308192319E-4</v>
      </c>
      <c r="O204" s="15">
        <v>20.786038846806612</v>
      </c>
      <c r="P204" s="56">
        <f t="shared" si="67"/>
        <v>20.927970043771758</v>
      </c>
      <c r="Q204" s="4">
        <f t="shared" si="68"/>
        <v>12.97534142713849</v>
      </c>
      <c r="R204" s="9">
        <f t="shared" si="69"/>
        <v>12.8873440850201</v>
      </c>
      <c r="S204" s="9">
        <f t="shared" si="78"/>
        <v>0.16634432459628154</v>
      </c>
      <c r="T204" s="9">
        <v>-0.10072897256699501</v>
      </c>
      <c r="U204" s="9">
        <f t="shared" si="70"/>
        <v>0.18872631468538517</v>
      </c>
      <c r="V204" s="54">
        <v>-0.133050140241017</v>
      </c>
      <c r="W204" s="9">
        <f t="shared" si="71"/>
        <v>-7.8346982477891375E-2</v>
      </c>
      <c r="X204" s="9">
        <f t="shared" si="72"/>
        <v>0.22104748235940716</v>
      </c>
      <c r="Y204" s="34">
        <f t="shared" si="73"/>
        <v>-8.7997342118390165E-2</v>
      </c>
      <c r="Z204" s="59">
        <v>198</v>
      </c>
      <c r="AA204" s="9">
        <f t="shared" si="74"/>
        <v>31.99999999999995</v>
      </c>
      <c r="AB204" s="9">
        <f t="shared" si="79"/>
        <v>32.091965053861394</v>
      </c>
      <c r="AC204" s="35">
        <f t="shared" si="75"/>
        <v>9.196505386144338E-2</v>
      </c>
      <c r="AD204" s="36">
        <f t="shared" si="76"/>
        <v>8.1517600000002979</v>
      </c>
      <c r="AE204" s="36">
        <f t="shared" si="80"/>
        <v>-8.1697604468814369</v>
      </c>
    </row>
    <row r="205" spans="1:31" x14ac:dyDescent="0.2">
      <c r="A205">
        <v>199</v>
      </c>
      <c r="B205" s="46">
        <v>20.786999999999999</v>
      </c>
      <c r="C205" s="5">
        <v>0</v>
      </c>
      <c r="D205" s="29">
        <f t="shared" si="63"/>
        <v>0.03</v>
      </c>
      <c r="E205" s="34">
        <f t="shared" si="64"/>
        <v>12.976600000000001</v>
      </c>
      <c r="F205" s="34">
        <f t="shared" si="65"/>
        <v>12.88794</v>
      </c>
      <c r="G205" s="22">
        <f t="shared" si="61"/>
        <v>8.8660000000000849E-2</v>
      </c>
      <c r="H205" s="40">
        <f t="shared" si="77"/>
        <v>8.3129999999806262E-2</v>
      </c>
      <c r="I205" s="3">
        <f t="shared" si="62"/>
        <v>0</v>
      </c>
      <c r="J205" s="3">
        <f t="shared" si="66"/>
        <v>8.8660000000000849E-2</v>
      </c>
      <c r="K205" s="1"/>
      <c r="L205" s="2">
        <v>199</v>
      </c>
      <c r="M205" s="15">
        <v>-2.9635085998285216E-3</v>
      </c>
      <c r="N205" s="15">
        <v>2.3744870921670017E-3</v>
      </c>
      <c r="O205" s="15">
        <v>20.788721634036921</v>
      </c>
      <c r="P205" s="56">
        <f t="shared" si="67"/>
        <v>20.92703649140017</v>
      </c>
      <c r="Q205" s="4">
        <f t="shared" si="68"/>
        <v>12.974762624668106</v>
      </c>
      <c r="R205" s="9">
        <f t="shared" si="69"/>
        <v>12.889007413102892</v>
      </c>
      <c r="S205" s="9">
        <f t="shared" si="78"/>
        <v>2.8608060920419263E-2</v>
      </c>
      <c r="T205" s="9">
        <v>-9.3546748662937607E-2</v>
      </c>
      <c r="U205" s="9">
        <f t="shared" si="70"/>
        <v>0.17930196022815165</v>
      </c>
      <c r="V205" s="54">
        <v>-0.132910689395938</v>
      </c>
      <c r="W205" s="9">
        <f t="shared" si="71"/>
        <v>5.7147150644794781E-2</v>
      </c>
      <c r="X205" s="9">
        <f t="shared" si="72"/>
        <v>0.21866590096115204</v>
      </c>
      <c r="Y205" s="34">
        <f t="shared" si="73"/>
        <v>-8.575521156521404E-2</v>
      </c>
      <c r="Z205" s="59">
        <v>199</v>
      </c>
      <c r="AA205" s="9">
        <f t="shared" si="74"/>
        <v>31.99999999999995</v>
      </c>
      <c r="AB205" s="9">
        <f t="shared" si="79"/>
        <v>32.149112204506189</v>
      </c>
      <c r="AC205" s="35">
        <f t="shared" si="75"/>
        <v>0.1491122045062383</v>
      </c>
      <c r="AD205" s="36">
        <f t="shared" si="76"/>
        <v>8.2404200000002987</v>
      </c>
      <c r="AE205" s="36">
        <f t="shared" si="80"/>
        <v>-8.2555156584466509</v>
      </c>
    </row>
    <row r="206" spans="1:31" x14ac:dyDescent="0.2">
      <c r="A206">
        <v>200</v>
      </c>
      <c r="B206" s="46">
        <v>20.786999999999999</v>
      </c>
      <c r="C206" s="5">
        <v>0</v>
      </c>
      <c r="D206" s="29">
        <f t="shared" si="63"/>
        <v>0.03</v>
      </c>
      <c r="E206" s="34">
        <f t="shared" si="64"/>
        <v>12.976600000000001</v>
      </c>
      <c r="F206" s="34">
        <f t="shared" si="65"/>
        <v>12.88794</v>
      </c>
      <c r="G206" s="22">
        <f t="shared" si="61"/>
        <v>8.8660000000000849E-2</v>
      </c>
      <c r="H206" s="40">
        <f t="shared" si="77"/>
        <v>8.3130000000101595E-2</v>
      </c>
      <c r="I206" s="3">
        <f t="shared" si="62"/>
        <v>0</v>
      </c>
      <c r="J206" s="3">
        <f t="shared" si="66"/>
        <v>8.8660000000000849E-2</v>
      </c>
      <c r="K206" s="1"/>
      <c r="L206" s="2">
        <v>200</v>
      </c>
      <c r="M206" s="15">
        <v>-1.5742715398152102E-3</v>
      </c>
      <c r="N206" s="15">
        <v>-1.4253214173633546E-3</v>
      </c>
      <c r="O206" s="15">
        <v>20.786382983230531</v>
      </c>
      <c r="P206" s="56">
        <f t="shared" si="67"/>
        <v>20.928425728460184</v>
      </c>
      <c r="Q206" s="4">
        <f t="shared" si="68"/>
        <v>12.975623951645314</v>
      </c>
      <c r="R206" s="9">
        <f t="shared" si="69"/>
        <v>12.887557449602928</v>
      </c>
      <c r="S206" s="9">
        <f t="shared" si="78"/>
        <v>-0.24479310752826466</v>
      </c>
      <c r="T206" s="9">
        <v>-8.84892388861514E-2</v>
      </c>
      <c r="U206" s="9">
        <f t="shared" si="70"/>
        <v>0.17655574092853726</v>
      </c>
      <c r="V206" s="54">
        <v>-0.132595395601212</v>
      </c>
      <c r="W206" s="9">
        <f t="shared" si="71"/>
        <v>0.33285960957065053</v>
      </c>
      <c r="X206" s="9">
        <f t="shared" si="72"/>
        <v>0.22066189764359787</v>
      </c>
      <c r="Y206" s="34">
        <f t="shared" si="73"/>
        <v>-8.8066502042385864E-2</v>
      </c>
      <c r="Z206" s="59">
        <v>200</v>
      </c>
      <c r="AA206" s="9">
        <f t="shared" si="74"/>
        <v>31.99999999999995</v>
      </c>
      <c r="AB206" s="9">
        <f t="shared" si="79"/>
        <v>32.481971814076836</v>
      </c>
      <c r="AC206" s="35">
        <f t="shared" si="75"/>
        <v>0.48197181407688561</v>
      </c>
      <c r="AD206" s="36">
        <f t="shared" si="76"/>
        <v>8.3290800000002996</v>
      </c>
      <c r="AE206" s="36">
        <f t="shared" si="80"/>
        <v>-8.3435821604890368</v>
      </c>
    </row>
    <row r="207" spans="1:31" x14ac:dyDescent="0.2">
      <c r="A207">
        <v>201</v>
      </c>
      <c r="B207" s="46">
        <v>20.788</v>
      </c>
      <c r="C207" s="5">
        <v>0</v>
      </c>
      <c r="D207" s="29">
        <f t="shared" si="63"/>
        <v>0.03</v>
      </c>
      <c r="E207" s="34">
        <f t="shared" si="64"/>
        <v>12.976600000000001</v>
      </c>
      <c r="F207" s="34">
        <f t="shared" si="65"/>
        <v>12.88856</v>
      </c>
      <c r="G207" s="22">
        <f t="shared" si="61"/>
        <v>8.8040000000001228E-2</v>
      </c>
      <c r="H207" s="40">
        <f t="shared" si="77"/>
        <v>8.3130000000101595E-2</v>
      </c>
      <c r="I207" s="3">
        <f t="shared" si="62"/>
        <v>0</v>
      </c>
      <c r="J207" s="3">
        <f t="shared" si="66"/>
        <v>8.8040000000001228E-2</v>
      </c>
      <c r="K207" s="1"/>
      <c r="L207" s="2">
        <v>201</v>
      </c>
      <c r="M207" s="15">
        <v>4.2492174310635421E-3</v>
      </c>
      <c r="N207" s="15">
        <v>-6.6013233599213268E-4</v>
      </c>
      <c r="O207" s="15">
        <v>20.785776931672814</v>
      </c>
      <c r="P207" s="56">
        <f t="shared" si="67"/>
        <v>20.934249217431063</v>
      </c>
      <c r="Q207" s="4">
        <f t="shared" si="68"/>
        <v>12.97923451480726</v>
      </c>
      <c r="R207" s="9">
        <f t="shared" si="69"/>
        <v>12.887181697637144</v>
      </c>
      <c r="S207" s="9">
        <f t="shared" si="78"/>
        <v>0.43672541445424495</v>
      </c>
      <c r="T207" s="9">
        <v>-8.6292555550325001E-2</v>
      </c>
      <c r="U207" s="9">
        <f t="shared" si="70"/>
        <v>0.17834537272044038</v>
      </c>
      <c r="V207" s="54">
        <v>-0.13208968835120299</v>
      </c>
      <c r="W207" s="9">
        <f t="shared" si="71"/>
        <v>-0.34467259728412958</v>
      </c>
      <c r="X207" s="9">
        <f t="shared" si="72"/>
        <v>0.22414250552131837</v>
      </c>
      <c r="Y207" s="34">
        <f t="shared" si="73"/>
        <v>-9.2052817170115375E-2</v>
      </c>
      <c r="Z207" s="59">
        <v>201</v>
      </c>
      <c r="AA207" s="9">
        <f t="shared" si="74"/>
        <v>31.99999999999995</v>
      </c>
      <c r="AB207" s="9">
        <f t="shared" si="79"/>
        <v>32.137299216792705</v>
      </c>
      <c r="AC207" s="35">
        <f t="shared" si="75"/>
        <v>0.13729921679275492</v>
      </c>
      <c r="AD207" s="36">
        <f t="shared" si="76"/>
        <v>8.4171200000003008</v>
      </c>
      <c r="AE207" s="36">
        <f t="shared" si="80"/>
        <v>-8.4356349776591522</v>
      </c>
    </row>
    <row r="208" spans="1:31" x14ac:dyDescent="0.2">
      <c r="A208">
        <v>202</v>
      </c>
      <c r="B208" s="46">
        <v>20.788</v>
      </c>
      <c r="C208" s="5">
        <v>0</v>
      </c>
      <c r="D208" s="29">
        <f t="shared" si="63"/>
        <v>0.03</v>
      </c>
      <c r="E208" s="34">
        <f t="shared" si="64"/>
        <v>12.976600000000001</v>
      </c>
      <c r="F208" s="34">
        <f t="shared" si="65"/>
        <v>12.88856</v>
      </c>
      <c r="G208" s="22">
        <f t="shared" si="61"/>
        <v>8.8040000000001228E-2</v>
      </c>
      <c r="H208" s="40">
        <f t="shared" si="77"/>
        <v>8.3130000000101595E-2</v>
      </c>
      <c r="I208" s="3">
        <f t="shared" si="62"/>
        <v>0</v>
      </c>
      <c r="J208" s="3">
        <f t="shared" si="66"/>
        <v>8.8040000000001228E-2</v>
      </c>
      <c r="K208" s="1"/>
      <c r="L208" s="2">
        <v>202</v>
      </c>
      <c r="M208" s="15">
        <v>5.5065038656760233E-3</v>
      </c>
      <c r="N208" s="15">
        <v>3.1267339848632379E-3</v>
      </c>
      <c r="O208" s="15">
        <v>20.791636506801495</v>
      </c>
      <c r="P208" s="56">
        <f t="shared" si="67"/>
        <v>20.935506503865675</v>
      </c>
      <c r="Q208" s="4">
        <f t="shared" si="68"/>
        <v>12.980014032396719</v>
      </c>
      <c r="R208" s="9">
        <f t="shared" si="69"/>
        <v>12.890814634216927</v>
      </c>
      <c r="S208" s="9">
        <f t="shared" si="78"/>
        <v>0.52724376620242874</v>
      </c>
      <c r="T208" s="9">
        <v>-8.7294040905182696E-2</v>
      </c>
      <c r="U208" s="9">
        <f t="shared" si="70"/>
        <v>0.17649343908497475</v>
      </c>
      <c r="V208" s="54">
        <v>-0.13126576499750001</v>
      </c>
      <c r="W208" s="9">
        <f t="shared" si="71"/>
        <v>-0.43804436802263669</v>
      </c>
      <c r="X208" s="9">
        <f t="shared" si="72"/>
        <v>0.22046516317729206</v>
      </c>
      <c r="Y208" s="34">
        <f t="shared" si="73"/>
        <v>-8.9199398179792055E-2</v>
      </c>
      <c r="Z208" s="59">
        <v>202</v>
      </c>
      <c r="AA208" s="9">
        <f t="shared" si="74"/>
        <v>31.99999999999995</v>
      </c>
      <c r="AB208" s="9">
        <f t="shared" si="79"/>
        <v>31.699254848770067</v>
      </c>
      <c r="AC208" s="35">
        <f t="shared" si="75"/>
        <v>-0.30074515122988288</v>
      </c>
      <c r="AD208" s="36">
        <f t="shared" si="76"/>
        <v>8.505160000000302</v>
      </c>
      <c r="AE208" s="36">
        <f t="shared" si="80"/>
        <v>-8.5248343758389442</v>
      </c>
    </row>
    <row r="209" spans="1:31" x14ac:dyDescent="0.2">
      <c r="A209">
        <v>203</v>
      </c>
      <c r="B209" s="46">
        <v>20.789000000000001</v>
      </c>
      <c r="C209" s="5">
        <v>0</v>
      </c>
      <c r="D209" s="29">
        <f t="shared" si="63"/>
        <v>0.03</v>
      </c>
      <c r="E209" s="34">
        <f t="shared" si="64"/>
        <v>12.976600000000001</v>
      </c>
      <c r="F209" s="34">
        <f t="shared" si="65"/>
        <v>12.889180000000001</v>
      </c>
      <c r="G209" s="22">
        <f t="shared" si="61"/>
        <v>8.7419999999999831E-2</v>
      </c>
      <c r="H209" s="40">
        <f t="shared" si="77"/>
        <v>8.3130000000101595E-2</v>
      </c>
      <c r="I209" s="3">
        <f t="shared" si="62"/>
        <v>0</v>
      </c>
      <c r="J209" s="3">
        <f t="shared" si="66"/>
        <v>8.7419999999999831E-2</v>
      </c>
      <c r="K209" s="1"/>
      <c r="L209" s="2">
        <v>203</v>
      </c>
      <c r="M209" s="15">
        <v>2.2176247376452224E-4</v>
      </c>
      <c r="N209" s="15">
        <v>-1.0609874197030403E-3</v>
      </c>
      <c r="O209" s="15">
        <v>20.792119332324834</v>
      </c>
      <c r="P209" s="56">
        <f t="shared" si="67"/>
        <v>20.930221762473764</v>
      </c>
      <c r="Q209" s="4">
        <f t="shared" si="68"/>
        <v>12.976737492733733</v>
      </c>
      <c r="R209" s="9">
        <f t="shared" si="69"/>
        <v>12.891113986041397</v>
      </c>
      <c r="S209" s="9">
        <f t="shared" si="78"/>
        <v>-0.40726158870021406</v>
      </c>
      <c r="T209" s="9">
        <v>-9.1375990829076797E-2</v>
      </c>
      <c r="U209" s="9">
        <f t="shared" si="70"/>
        <v>0.17699949752141289</v>
      </c>
      <c r="V209" s="54">
        <v>-0.13027900909982801</v>
      </c>
      <c r="W209" s="9">
        <f t="shared" si="71"/>
        <v>0.49288509539255015</v>
      </c>
      <c r="X209" s="9">
        <f t="shared" si="72"/>
        <v>0.2159025157921641</v>
      </c>
      <c r="Y209" s="34">
        <f t="shared" si="73"/>
        <v>-8.5623506692336093E-2</v>
      </c>
      <c r="Z209" s="59">
        <v>203</v>
      </c>
      <c r="AA209" s="9">
        <f t="shared" si="74"/>
        <v>31.99999999999995</v>
      </c>
      <c r="AB209" s="9">
        <f t="shared" si="79"/>
        <v>32.192139944162619</v>
      </c>
      <c r="AC209" s="35">
        <f t="shared" si="75"/>
        <v>0.192139944162669</v>
      </c>
      <c r="AD209" s="36">
        <f t="shared" si="76"/>
        <v>8.5925800000003019</v>
      </c>
      <c r="AE209" s="36">
        <f t="shared" si="80"/>
        <v>-8.6104578825312803</v>
      </c>
    </row>
    <row r="210" spans="1:31" x14ac:dyDescent="0.2">
      <c r="A210">
        <v>204</v>
      </c>
      <c r="B210" s="46">
        <v>20.789000000000001</v>
      </c>
      <c r="C210" s="5">
        <v>0</v>
      </c>
      <c r="D210" s="29">
        <f t="shared" si="63"/>
        <v>0.03</v>
      </c>
      <c r="E210" s="34">
        <f t="shared" si="64"/>
        <v>12.976600000000001</v>
      </c>
      <c r="F210" s="34">
        <f t="shared" si="65"/>
        <v>12.889180000000001</v>
      </c>
      <c r="G210" s="22">
        <f t="shared" si="61"/>
        <v>8.7419999999999831E-2</v>
      </c>
      <c r="H210" s="40">
        <f t="shared" si="77"/>
        <v>8.3129999999806262E-2</v>
      </c>
      <c r="I210" s="3">
        <f t="shared" si="62"/>
        <v>0</v>
      </c>
      <c r="J210" s="3">
        <f t="shared" si="66"/>
        <v>8.7419999999999831E-2</v>
      </c>
      <c r="K210" s="1"/>
      <c r="L210" s="2">
        <v>204</v>
      </c>
      <c r="M210" s="15">
        <v>-2.5546672669695286E-3</v>
      </c>
      <c r="N210" s="15">
        <v>6.2513137010981434E-5</v>
      </c>
      <c r="O210" s="15">
        <v>20.786737413950537</v>
      </c>
      <c r="P210" s="56">
        <f t="shared" si="67"/>
        <v>20.927445332733029</v>
      </c>
      <c r="Q210" s="4">
        <f t="shared" si="68"/>
        <v>12.975016106294479</v>
      </c>
      <c r="R210" s="9">
        <f t="shared" si="69"/>
        <v>12.887777196649333</v>
      </c>
      <c r="S210" s="9">
        <f t="shared" si="78"/>
        <v>-0.31645756076771192</v>
      </c>
      <c r="T210" s="9">
        <v>-9.7977631149363795E-2</v>
      </c>
      <c r="U210" s="9">
        <f t="shared" si="70"/>
        <v>0.18521654079450983</v>
      </c>
      <c r="V210" s="54">
        <v>-0.129480668976868</v>
      </c>
      <c r="W210" s="9">
        <f t="shared" si="71"/>
        <v>0.40369647041285794</v>
      </c>
      <c r="X210" s="9">
        <f t="shared" si="72"/>
        <v>0.21671957862201402</v>
      </c>
      <c r="Y210" s="34">
        <f t="shared" si="73"/>
        <v>-8.7238909645146023E-2</v>
      </c>
      <c r="Z210" s="59">
        <v>204</v>
      </c>
      <c r="AA210" s="9">
        <f t="shared" si="74"/>
        <v>31.99999999999995</v>
      </c>
      <c r="AB210" s="9">
        <f t="shared" si="79"/>
        <v>32.59583641457548</v>
      </c>
      <c r="AC210" s="35">
        <f t="shared" si="75"/>
        <v>0.59583641457552972</v>
      </c>
      <c r="AD210" s="36">
        <f t="shared" si="76"/>
        <v>8.6800000000003017</v>
      </c>
      <c r="AE210" s="36">
        <f t="shared" si="80"/>
        <v>-8.6976967921764263</v>
      </c>
    </row>
    <row r="211" spans="1:31" x14ac:dyDescent="0.2">
      <c r="A211">
        <v>205</v>
      </c>
      <c r="B211" s="46">
        <v>20.79</v>
      </c>
      <c r="C211" s="5">
        <v>0</v>
      </c>
      <c r="D211" s="29">
        <f t="shared" si="63"/>
        <v>0.03</v>
      </c>
      <c r="E211" s="34">
        <f t="shared" si="64"/>
        <v>12.976600000000001</v>
      </c>
      <c r="F211" s="34">
        <f t="shared" si="65"/>
        <v>12.889799999999999</v>
      </c>
      <c r="G211" s="22">
        <f t="shared" si="61"/>
        <v>8.6800000000001987E-2</v>
      </c>
      <c r="H211" s="40">
        <f t="shared" si="77"/>
        <v>0</v>
      </c>
      <c r="I211" s="3">
        <f t="shared" si="62"/>
        <v>0</v>
      </c>
      <c r="J211" s="3">
        <f t="shared" si="66"/>
        <v>8.6800000000001987E-2</v>
      </c>
      <c r="K211" s="1"/>
      <c r="L211" s="2">
        <v>205</v>
      </c>
      <c r="M211" s="15">
        <v>-1.090851108726019E-3</v>
      </c>
      <c r="N211" s="15">
        <v>2.7447081281230306E-3</v>
      </c>
      <c r="O211" s="15">
        <v>20.788312553054201</v>
      </c>
      <c r="P211" s="56">
        <f t="shared" si="67"/>
        <v>20.928909148891275</v>
      </c>
      <c r="Q211" s="4">
        <f t="shared" si="68"/>
        <v>12.975923672312591</v>
      </c>
      <c r="R211" s="9">
        <f t="shared" si="69"/>
        <v>12.888753782893604</v>
      </c>
      <c r="S211" s="9">
        <f t="shared" si="78"/>
        <v>0.19241150489826969</v>
      </c>
      <c r="T211" s="9">
        <v>-0.106173500471333</v>
      </c>
      <c r="U211" s="9">
        <f t="shared" si="70"/>
        <v>0.19334338989032063</v>
      </c>
      <c r="V211" s="54">
        <v>-0.128666928867438</v>
      </c>
      <c r="W211" s="9">
        <f t="shared" si="71"/>
        <v>-0.10524161547928207</v>
      </c>
      <c r="X211" s="9">
        <f t="shared" si="72"/>
        <v>0.21583681828642562</v>
      </c>
      <c r="Y211" s="34">
        <f t="shared" si="73"/>
        <v>-8.7169889418987623E-2</v>
      </c>
      <c r="Z211" s="59">
        <v>205</v>
      </c>
      <c r="AA211" s="9">
        <f t="shared" si="74"/>
        <v>31.99999999999995</v>
      </c>
      <c r="AB211" s="9">
        <f t="shared" si="79"/>
        <v>32.490594799096201</v>
      </c>
      <c r="AC211" s="35">
        <f t="shared" si="75"/>
        <v>0.49059479909625026</v>
      </c>
      <c r="AD211" s="36">
        <f t="shared" si="76"/>
        <v>8.7668000000003037</v>
      </c>
      <c r="AE211" s="36">
        <f t="shared" si="80"/>
        <v>-8.784866681595414</v>
      </c>
    </row>
    <row r="212" spans="1:31" x14ac:dyDescent="0.2">
      <c r="A212">
        <v>206</v>
      </c>
      <c r="B212" s="46">
        <v>20.789000000000001</v>
      </c>
      <c r="C212" s="7">
        <v>0.4</v>
      </c>
      <c r="D212" s="29">
        <f t="shared" si="63"/>
        <v>0.03</v>
      </c>
      <c r="E212" s="34">
        <f t="shared" si="64"/>
        <v>12.976600000000001</v>
      </c>
      <c r="F212" s="34">
        <f t="shared" si="65"/>
        <v>12.889180000000001</v>
      </c>
      <c r="G212" s="22">
        <f t="shared" si="61"/>
        <v>-0.31258000000000019</v>
      </c>
      <c r="H212" s="40">
        <f t="shared" si="77"/>
        <v>-0.24939000000000944</v>
      </c>
      <c r="I212" s="3">
        <f t="shared" si="62"/>
        <v>-0.4</v>
      </c>
      <c r="J212" s="3">
        <f t="shared" si="66"/>
        <v>8.7419999999999831E-2</v>
      </c>
      <c r="K212" s="1"/>
      <c r="L212" s="2">
        <v>206</v>
      </c>
      <c r="M212" s="15">
        <v>-1.4173285542120539E-3</v>
      </c>
      <c r="N212" s="15">
        <v>-9.1385387207022837E-4</v>
      </c>
      <c r="O212" s="15">
        <v>20.789051999598296</v>
      </c>
      <c r="P212" s="56">
        <f t="shared" si="67"/>
        <v>20.928582671445788</v>
      </c>
      <c r="Q212" s="4">
        <f t="shared" si="68"/>
        <v>12.975721256296389</v>
      </c>
      <c r="R212" s="9">
        <f t="shared" si="69"/>
        <v>12.889212239750943</v>
      </c>
      <c r="S212" s="9">
        <f t="shared" si="78"/>
        <v>5.2424446839072656E-3</v>
      </c>
      <c r="T212" s="9">
        <v>-0.114806519949237</v>
      </c>
      <c r="U212" s="9">
        <f t="shared" si="70"/>
        <v>0.20131553649468242</v>
      </c>
      <c r="V212" s="54">
        <v>-0.12774348972871299</v>
      </c>
      <c r="W212" s="9">
        <f t="shared" si="71"/>
        <v>8.1266571861538142E-2</v>
      </c>
      <c r="X212" s="9">
        <f t="shared" si="72"/>
        <v>0.2142525062741584</v>
      </c>
      <c r="Y212" s="34">
        <f t="shared" si="73"/>
        <v>-8.6509016545445405E-2</v>
      </c>
      <c r="Z212" s="59">
        <v>206</v>
      </c>
      <c r="AA212" s="9">
        <f t="shared" si="74"/>
        <v>32.399999999999949</v>
      </c>
      <c r="AB212" s="9">
        <f t="shared" si="79"/>
        <v>32.571861370957741</v>
      </c>
      <c r="AC212" s="35">
        <f t="shared" si="75"/>
        <v>0.1718613709577923</v>
      </c>
      <c r="AD212" s="36">
        <f t="shared" si="76"/>
        <v>8.8542200000003035</v>
      </c>
      <c r="AE212" s="36">
        <f t="shared" si="80"/>
        <v>-8.8713756981408594</v>
      </c>
    </row>
    <row r="213" spans="1:31" x14ac:dyDescent="0.2">
      <c r="A213">
        <v>207</v>
      </c>
      <c r="B213" s="46">
        <v>20.786999999999999</v>
      </c>
      <c r="C213" s="7">
        <v>0.4</v>
      </c>
      <c r="D213" s="29">
        <f t="shared" si="63"/>
        <v>0.03</v>
      </c>
      <c r="E213" s="34">
        <f t="shared" si="64"/>
        <v>12.976600000000001</v>
      </c>
      <c r="F213" s="34">
        <f t="shared" si="65"/>
        <v>12.88794</v>
      </c>
      <c r="G213" s="22">
        <f t="shared" si="61"/>
        <v>-0.31133999999999917</v>
      </c>
      <c r="H213" s="40">
        <f t="shared" si="77"/>
        <v>-0.24939000000000944</v>
      </c>
      <c r="I213" s="3">
        <f t="shared" si="62"/>
        <v>-0.4</v>
      </c>
      <c r="J213" s="3">
        <f t="shared" si="66"/>
        <v>8.8660000000000849E-2</v>
      </c>
      <c r="K213" s="1"/>
      <c r="L213" s="2">
        <v>207</v>
      </c>
      <c r="M213" s="15">
        <v>-6.808759399524252E-4</v>
      </c>
      <c r="N213" s="15">
        <v>-2.5565789332222082E-3</v>
      </c>
      <c r="O213" s="15">
        <v>20.788375616264641</v>
      </c>
      <c r="P213" s="56">
        <f t="shared" si="67"/>
        <v>20.929319124060047</v>
      </c>
      <c r="Q213" s="4">
        <f t="shared" si="68"/>
        <v>12.976177856917229</v>
      </c>
      <c r="R213" s="9">
        <f t="shared" si="69"/>
        <v>12.888792882084079</v>
      </c>
      <c r="S213" s="9">
        <f t="shared" si="78"/>
        <v>-5.722838038583692E-2</v>
      </c>
      <c r="T213" s="9">
        <v>-0.122656015537298</v>
      </c>
      <c r="U213" s="9">
        <f t="shared" si="70"/>
        <v>0.21004099037044743</v>
      </c>
      <c r="V213" s="54">
        <v>-0.126725164744421</v>
      </c>
      <c r="W213" s="9">
        <f t="shared" si="71"/>
        <v>0.14461335521898636</v>
      </c>
      <c r="X213" s="9">
        <f t="shared" si="72"/>
        <v>0.21411013957757044</v>
      </c>
      <c r="Y213" s="34">
        <f t="shared" si="73"/>
        <v>-8.7384974833149442E-2</v>
      </c>
      <c r="Z213" s="59">
        <v>207</v>
      </c>
      <c r="AA213" s="9">
        <f t="shared" si="74"/>
        <v>32.799999999999947</v>
      </c>
      <c r="AB213" s="9">
        <f t="shared" si="79"/>
        <v>32.716474726176727</v>
      </c>
      <c r="AC213" s="35">
        <f t="shared" si="75"/>
        <v>-8.3525273823219948E-2</v>
      </c>
      <c r="AD213" s="36">
        <f t="shared" si="76"/>
        <v>8.9428800000003044</v>
      </c>
      <c r="AE213" s="36">
        <f t="shared" si="80"/>
        <v>-8.9587606729740088</v>
      </c>
    </row>
    <row r="214" spans="1:31" x14ac:dyDescent="0.2">
      <c r="A214">
        <v>208</v>
      </c>
      <c r="B214" s="46">
        <v>20.786000000000001</v>
      </c>
      <c r="C214" s="7">
        <v>0.4</v>
      </c>
      <c r="D214" s="29">
        <f t="shared" si="63"/>
        <v>0.03</v>
      </c>
      <c r="E214" s="34">
        <f t="shared" si="64"/>
        <v>12.976600000000001</v>
      </c>
      <c r="F214" s="34">
        <f t="shared" si="65"/>
        <v>12.887320000000001</v>
      </c>
      <c r="G214" s="22">
        <f t="shared" si="61"/>
        <v>-0.31071999999999955</v>
      </c>
      <c r="H214" s="40">
        <f t="shared" si="77"/>
        <v>-0.24939000000000944</v>
      </c>
      <c r="I214" s="3">
        <f t="shared" si="62"/>
        <v>-0.4</v>
      </c>
      <c r="J214" s="3">
        <f t="shared" si="66"/>
        <v>8.928000000000047E-2</v>
      </c>
      <c r="K214" s="1"/>
      <c r="L214" s="2">
        <v>208</v>
      </c>
      <c r="M214" s="15">
        <v>6.735030379269077E-4</v>
      </c>
      <c r="N214" s="15">
        <v>-1.8495377242116779E-3</v>
      </c>
      <c r="O214" s="15">
        <v>20.788363579288109</v>
      </c>
      <c r="P214" s="56">
        <f t="shared" si="67"/>
        <v>20.930673503037927</v>
      </c>
      <c r="Q214" s="4">
        <f t="shared" si="68"/>
        <v>12.977017571883515</v>
      </c>
      <c r="R214" s="9">
        <f t="shared" si="69"/>
        <v>12.888785419158628</v>
      </c>
      <c r="S214" s="9">
        <f t="shared" si="78"/>
        <v>-0.59535065117857577</v>
      </c>
      <c r="T214" s="9">
        <v>-0.128615813282385</v>
      </c>
      <c r="U214" s="9">
        <f t="shared" si="70"/>
        <v>0.2168479660072716</v>
      </c>
      <c r="V214" s="54">
        <v>-0.125523455457869</v>
      </c>
      <c r="W214" s="9">
        <f t="shared" si="71"/>
        <v>0.68358280390346238</v>
      </c>
      <c r="X214" s="9">
        <f t="shared" si="72"/>
        <v>0.2137556081827556</v>
      </c>
      <c r="Y214" s="34">
        <f t="shared" si="73"/>
        <v>-8.8232152724886603E-2</v>
      </c>
      <c r="Z214" s="59">
        <v>208</v>
      </c>
      <c r="AA214" s="9">
        <f t="shared" si="74"/>
        <v>33.199999999999946</v>
      </c>
      <c r="AB214" s="9">
        <f t="shared" si="79"/>
        <v>33.40005753008019</v>
      </c>
      <c r="AC214" s="35">
        <f t="shared" si="75"/>
        <v>0.20005753008024385</v>
      </c>
      <c r="AD214" s="36">
        <f t="shared" si="76"/>
        <v>9.0321600000003048</v>
      </c>
      <c r="AE214" s="36">
        <f t="shared" si="80"/>
        <v>-9.0469928256988954</v>
      </c>
    </row>
    <row r="215" spans="1:31" x14ac:dyDescent="0.2">
      <c r="A215">
        <v>209</v>
      </c>
      <c r="B215" s="46">
        <v>20.783999999999999</v>
      </c>
      <c r="C215" s="7">
        <v>0.4</v>
      </c>
      <c r="D215" s="29">
        <f t="shared" si="63"/>
        <v>0.03</v>
      </c>
      <c r="E215" s="34">
        <f t="shared" si="64"/>
        <v>12.976600000000001</v>
      </c>
      <c r="F215" s="34">
        <f t="shared" si="65"/>
        <v>12.88608</v>
      </c>
      <c r="G215" s="22">
        <f t="shared" si="61"/>
        <v>-0.30947999999999853</v>
      </c>
      <c r="H215" s="40">
        <f t="shared" si="77"/>
        <v>-0.33252000000011106</v>
      </c>
      <c r="I215" s="3">
        <f t="shared" si="62"/>
        <v>-0.4</v>
      </c>
      <c r="J215" s="3">
        <f t="shared" si="66"/>
        <v>9.0520000000001488E-2</v>
      </c>
      <c r="K215" s="1"/>
      <c r="L215" s="2">
        <v>209</v>
      </c>
      <c r="M215" s="15">
        <v>1.3134841461554668E-3</v>
      </c>
      <c r="N215" s="15">
        <v>1.0415053166658089E-3</v>
      </c>
      <c r="O215" s="15">
        <v>20.78121393394564</v>
      </c>
      <c r="P215" s="56">
        <f t="shared" si="67"/>
        <v>20.931313484146155</v>
      </c>
      <c r="Q215" s="4">
        <f t="shared" si="68"/>
        <v>12.977414360170616</v>
      </c>
      <c r="R215" s="9">
        <f t="shared" si="69"/>
        <v>12.884352639046298</v>
      </c>
      <c r="S215" s="9">
        <f t="shared" si="78"/>
        <v>-0.55555245680070264</v>
      </c>
      <c r="T215" s="9">
        <v>-0.13185589756581401</v>
      </c>
      <c r="U215" s="9">
        <f t="shared" si="70"/>
        <v>0.2249176186901321</v>
      </c>
      <c r="V215" s="54">
        <v>-0.124188029444833</v>
      </c>
      <c r="W215" s="9">
        <f t="shared" si="71"/>
        <v>0.64861417792502074</v>
      </c>
      <c r="X215" s="9">
        <f t="shared" si="72"/>
        <v>0.21724975056915108</v>
      </c>
      <c r="Y215" s="34">
        <f t="shared" si="73"/>
        <v>-9.3061721124318098E-2</v>
      </c>
      <c r="Z215" s="59">
        <v>209</v>
      </c>
      <c r="AA215" s="9">
        <f t="shared" si="74"/>
        <v>33.599999999999945</v>
      </c>
      <c r="AB215" s="9">
        <f t="shared" si="79"/>
        <v>34.048671708005209</v>
      </c>
      <c r="AC215" s="35">
        <f t="shared" si="75"/>
        <v>0.44867170800526424</v>
      </c>
      <c r="AD215" s="36">
        <f t="shared" si="76"/>
        <v>9.1226800000003063</v>
      </c>
      <c r="AE215" s="36">
        <f t="shared" si="80"/>
        <v>-9.1400545468232135</v>
      </c>
    </row>
    <row r="216" spans="1:31" x14ac:dyDescent="0.2">
      <c r="A216">
        <v>210</v>
      </c>
      <c r="B216" s="46">
        <v>20.782</v>
      </c>
      <c r="C216" s="7">
        <v>0.4</v>
      </c>
      <c r="D216" s="29">
        <f t="shared" si="63"/>
        <v>0.03</v>
      </c>
      <c r="E216" s="34">
        <f t="shared" si="64"/>
        <v>12.976600000000001</v>
      </c>
      <c r="F216" s="34">
        <f t="shared" si="65"/>
        <v>12.884840000000001</v>
      </c>
      <c r="G216" s="22">
        <f t="shared" si="61"/>
        <v>-0.30823999999999929</v>
      </c>
      <c r="H216" s="40">
        <f t="shared" si="77"/>
        <v>-0.33251999999981569</v>
      </c>
      <c r="I216" s="3">
        <f t="shared" si="62"/>
        <v>-0.4</v>
      </c>
      <c r="J216" s="3">
        <f t="shared" si="66"/>
        <v>9.176000000000073E-2</v>
      </c>
      <c r="K216" s="1"/>
      <c r="L216" s="2">
        <v>210</v>
      </c>
      <c r="M216" s="15">
        <v>2.6183238638991919E-3</v>
      </c>
      <c r="N216" s="15">
        <v>9.46104201964397E-5</v>
      </c>
      <c r="O216" s="15">
        <v>20.781680643443039</v>
      </c>
      <c r="P216" s="56">
        <f t="shared" si="67"/>
        <v>20.932618323863899</v>
      </c>
      <c r="Q216" s="4">
        <f t="shared" si="68"/>
        <v>12.978223360795617</v>
      </c>
      <c r="R216" s="9">
        <f t="shared" si="69"/>
        <v>12.884641998934685</v>
      </c>
      <c r="S216" s="9">
        <f t="shared" si="78"/>
        <v>3.8499651321936665E-3</v>
      </c>
      <c r="T216" s="9">
        <v>-0.131943268478732</v>
      </c>
      <c r="U216" s="9">
        <f t="shared" si="70"/>
        <v>0.22552463033966469</v>
      </c>
      <c r="V216" s="54">
        <v>-0.122781938100683</v>
      </c>
      <c r="W216" s="9">
        <f t="shared" si="71"/>
        <v>8.9731396728739019E-2</v>
      </c>
      <c r="X216" s="9">
        <f t="shared" si="72"/>
        <v>0.21636329996161568</v>
      </c>
      <c r="Y216" s="34">
        <f t="shared" si="73"/>
        <v>-9.3581361860932688E-2</v>
      </c>
      <c r="Z216" s="59">
        <v>210</v>
      </c>
      <c r="AA216" s="9">
        <f t="shared" si="74"/>
        <v>33.999999999999943</v>
      </c>
      <c r="AB216" s="9">
        <f t="shared" si="79"/>
        <v>34.138403104733946</v>
      </c>
      <c r="AC216" s="35">
        <f t="shared" si="75"/>
        <v>0.13840310473400308</v>
      </c>
      <c r="AD216" s="36">
        <f t="shared" si="76"/>
        <v>9.2144400000003071</v>
      </c>
      <c r="AE216" s="36">
        <f t="shared" si="80"/>
        <v>-9.2336359086841462</v>
      </c>
    </row>
    <row r="217" spans="1:31" x14ac:dyDescent="0.2">
      <c r="A217">
        <v>211</v>
      </c>
      <c r="B217" s="46">
        <v>20.78</v>
      </c>
      <c r="C217" s="7">
        <v>0.4</v>
      </c>
      <c r="D217" s="29">
        <f t="shared" si="63"/>
        <v>0.03</v>
      </c>
      <c r="E217" s="34">
        <f t="shared" si="64"/>
        <v>12.976600000000001</v>
      </c>
      <c r="F217" s="34">
        <f t="shared" si="65"/>
        <v>12.883600000000001</v>
      </c>
      <c r="G217" s="22">
        <f t="shared" si="61"/>
        <v>-0.30700000000000005</v>
      </c>
      <c r="H217" s="40">
        <f t="shared" si="77"/>
        <v>-0.33252000000011106</v>
      </c>
      <c r="I217" s="3">
        <f t="shared" si="62"/>
        <v>-0.4</v>
      </c>
      <c r="J217" s="3">
        <f t="shared" si="66"/>
        <v>9.2999999999999972E-2</v>
      </c>
      <c r="K217" s="1"/>
      <c r="L217" s="2">
        <v>211</v>
      </c>
      <c r="M217" s="15">
        <v>1.3693314322458796E-3</v>
      </c>
      <c r="N217" s="15">
        <v>-7.7516551363882502E-4</v>
      </c>
      <c r="O217" s="15">
        <v>20.781260246529932</v>
      </c>
      <c r="P217" s="56">
        <f t="shared" si="67"/>
        <v>20.931369331432247</v>
      </c>
      <c r="Q217" s="4">
        <f t="shared" si="68"/>
        <v>12.977448985487994</v>
      </c>
      <c r="R217" s="9">
        <f t="shared" si="69"/>
        <v>12.884381352848557</v>
      </c>
      <c r="S217" s="9">
        <f t="shared" si="78"/>
        <v>-0.23891681095583767</v>
      </c>
      <c r="T217" s="9">
        <v>-0.12890340323378799</v>
      </c>
      <c r="U217" s="9">
        <f t="shared" si="70"/>
        <v>0.22197103587322528</v>
      </c>
      <c r="V217" s="54">
        <v>-0.121272353505063</v>
      </c>
      <c r="W217" s="9">
        <f t="shared" si="71"/>
        <v>0.33198444359527496</v>
      </c>
      <c r="X217" s="9">
        <f t="shared" si="72"/>
        <v>0.21433998614450028</v>
      </c>
      <c r="Y217" s="34">
        <f t="shared" si="73"/>
        <v>-9.3067632639437292E-2</v>
      </c>
      <c r="Z217" s="59">
        <v>211</v>
      </c>
      <c r="AA217" s="9">
        <f t="shared" si="74"/>
        <v>34.399999999999942</v>
      </c>
      <c r="AB217" s="9">
        <f t="shared" si="79"/>
        <v>34.470387548329221</v>
      </c>
      <c r="AC217" s="35">
        <f t="shared" si="75"/>
        <v>7.038754832927907E-2</v>
      </c>
      <c r="AD217" s="36">
        <f t="shared" si="76"/>
        <v>9.307440000000307</v>
      </c>
      <c r="AE217" s="36">
        <f t="shared" si="80"/>
        <v>-9.3267035413235835</v>
      </c>
    </row>
    <row r="218" spans="1:31" x14ac:dyDescent="0.2">
      <c r="A218">
        <v>212</v>
      </c>
      <c r="B218" s="46">
        <v>20.777999999999999</v>
      </c>
      <c r="C218" s="7">
        <v>0.4</v>
      </c>
      <c r="D218" s="29">
        <f t="shared" si="63"/>
        <v>0.03</v>
      </c>
      <c r="E218" s="34">
        <f t="shared" si="64"/>
        <v>12.976600000000001</v>
      </c>
      <c r="F218" s="34">
        <f t="shared" si="65"/>
        <v>12.88236</v>
      </c>
      <c r="G218" s="22">
        <f t="shared" si="61"/>
        <v>-0.30575999999999903</v>
      </c>
      <c r="H218" s="40">
        <f t="shared" si="77"/>
        <v>-0.33252000000011106</v>
      </c>
      <c r="I218" s="3">
        <f t="shared" si="62"/>
        <v>-0.4</v>
      </c>
      <c r="J218" s="3">
        <f t="shared" si="66"/>
        <v>9.424000000000099E-2</v>
      </c>
      <c r="K218" s="1"/>
      <c r="L218" s="2">
        <v>212</v>
      </c>
      <c r="M218" s="15">
        <v>-9.9693235833814441E-5</v>
      </c>
      <c r="N218" s="15">
        <v>-1.4572408486284824E-3</v>
      </c>
      <c r="O218" s="15">
        <v>20.778806629116612</v>
      </c>
      <c r="P218" s="56">
        <f t="shared" si="67"/>
        <v>20.929900306764164</v>
      </c>
      <c r="Q218" s="4">
        <f t="shared" si="68"/>
        <v>12.976538190193782</v>
      </c>
      <c r="R218" s="9">
        <f t="shared" si="69"/>
        <v>12.882860110052299</v>
      </c>
      <c r="S218" s="9">
        <f t="shared" si="78"/>
        <v>-0.46639668442934806</v>
      </c>
      <c r="T218" s="9">
        <v>-0.12321248879494801</v>
      </c>
      <c r="U218" s="9">
        <f t="shared" si="70"/>
        <v>0.21689056893643138</v>
      </c>
      <c r="V218" s="54">
        <v>-0.119609032426348</v>
      </c>
      <c r="W218" s="9">
        <f t="shared" si="71"/>
        <v>0.5600747645708315</v>
      </c>
      <c r="X218" s="9">
        <f t="shared" si="72"/>
        <v>0.21328711256783139</v>
      </c>
      <c r="Y218" s="34">
        <f t="shared" si="73"/>
        <v>-9.3678080141483377E-2</v>
      </c>
      <c r="Z218" s="59">
        <v>212</v>
      </c>
      <c r="AA218" s="9">
        <f t="shared" si="74"/>
        <v>34.79999999999994</v>
      </c>
      <c r="AB218" s="9">
        <f t="shared" si="79"/>
        <v>35.030462312900049</v>
      </c>
      <c r="AC218" s="35">
        <f t="shared" si="75"/>
        <v>0.23046231290010866</v>
      </c>
      <c r="AD218" s="36">
        <f t="shared" si="76"/>
        <v>9.401680000000308</v>
      </c>
      <c r="AE218" s="36">
        <f t="shared" si="80"/>
        <v>-9.4203816214650669</v>
      </c>
    </row>
    <row r="219" spans="1:31" x14ac:dyDescent="0.2">
      <c r="A219">
        <v>213</v>
      </c>
      <c r="B219" s="46">
        <v>20.776</v>
      </c>
      <c r="C219" s="7">
        <v>0.4</v>
      </c>
      <c r="D219" s="29">
        <f t="shared" si="63"/>
        <v>0.03</v>
      </c>
      <c r="E219" s="34">
        <f t="shared" si="64"/>
        <v>12.976600000000001</v>
      </c>
      <c r="F219" s="34">
        <f t="shared" si="65"/>
        <v>12.881119999999999</v>
      </c>
      <c r="G219" s="22">
        <f t="shared" si="61"/>
        <v>-0.30451999999999801</v>
      </c>
      <c r="H219" s="40">
        <f t="shared" si="77"/>
        <v>-0.16625999999990784</v>
      </c>
      <c r="I219" s="3">
        <f t="shared" si="62"/>
        <v>-0.4</v>
      </c>
      <c r="J219" s="3">
        <f t="shared" si="66"/>
        <v>9.5480000000002008E-2</v>
      </c>
      <c r="K219" s="1"/>
      <c r="L219" s="2">
        <v>213</v>
      </c>
      <c r="M219" s="15">
        <v>4.3053605189489168E-4</v>
      </c>
      <c r="N219" s="15">
        <v>1.0173000428854335E-3</v>
      </c>
      <c r="O219" s="15">
        <v>20.775649796819486</v>
      </c>
      <c r="P219" s="56">
        <f t="shared" si="67"/>
        <v>20.930430536051894</v>
      </c>
      <c r="Q219" s="4">
        <f t="shared" si="68"/>
        <v>12.976866932352175</v>
      </c>
      <c r="R219" s="9">
        <f t="shared" si="69"/>
        <v>12.880902874028083</v>
      </c>
      <c r="S219" s="9">
        <f t="shared" si="78"/>
        <v>-0.50934135803192226</v>
      </c>
      <c r="T219" s="9">
        <v>-0.115721211272849</v>
      </c>
      <c r="U219" s="9">
        <f t="shared" si="70"/>
        <v>0.21168526959694162</v>
      </c>
      <c r="V219" s="54">
        <v>-0.117850308436415</v>
      </c>
      <c r="W219" s="9">
        <f t="shared" si="71"/>
        <v>0.60530541635601487</v>
      </c>
      <c r="X219" s="9">
        <f t="shared" si="72"/>
        <v>0.21381436676050761</v>
      </c>
      <c r="Y219" s="34">
        <f t="shared" si="73"/>
        <v>-9.5964058324092605E-2</v>
      </c>
      <c r="Z219" s="59">
        <v>213</v>
      </c>
      <c r="AA219" s="9">
        <f t="shared" si="74"/>
        <v>35.199999999999939</v>
      </c>
      <c r="AB219" s="9">
        <f t="shared" si="79"/>
        <v>35.635767729256067</v>
      </c>
      <c r="AC219" s="35">
        <f t="shared" si="75"/>
        <v>0.43576772925612772</v>
      </c>
      <c r="AD219" s="36">
        <f t="shared" si="76"/>
        <v>9.49716000000031</v>
      </c>
      <c r="AE219" s="36">
        <f t="shared" si="80"/>
        <v>-9.5163456797891595</v>
      </c>
    </row>
    <row r="220" spans="1:31" x14ac:dyDescent="0.2">
      <c r="A220">
        <v>214</v>
      </c>
      <c r="B220" s="46">
        <v>20.776</v>
      </c>
      <c r="C220" s="5">
        <v>0</v>
      </c>
      <c r="D220" s="29">
        <f t="shared" si="63"/>
        <v>0.03</v>
      </c>
      <c r="E220" s="34">
        <f t="shared" si="64"/>
        <v>12.976600000000001</v>
      </c>
      <c r="F220" s="34">
        <f t="shared" si="65"/>
        <v>12.881119999999999</v>
      </c>
      <c r="G220" s="22">
        <f t="shared" si="61"/>
        <v>9.5480000000002008E-2</v>
      </c>
      <c r="H220" s="40">
        <f t="shared" si="77"/>
        <v>0</v>
      </c>
      <c r="I220" s="3">
        <f t="shared" si="62"/>
        <v>0</v>
      </c>
      <c r="J220" s="3">
        <f t="shared" si="66"/>
        <v>9.5480000000002008E-2</v>
      </c>
      <c r="K220" s="1"/>
      <c r="L220" s="2">
        <v>214</v>
      </c>
      <c r="M220" s="15">
        <v>-2.8310842533136884E-3</v>
      </c>
      <c r="N220" s="15">
        <v>2.2933053626111088E-4</v>
      </c>
      <c r="O220" s="15">
        <v>20.772679582827283</v>
      </c>
      <c r="P220" s="56">
        <f t="shared" si="67"/>
        <v>20.927168915746687</v>
      </c>
      <c r="Q220" s="4">
        <f t="shared" si="68"/>
        <v>12.974844727762946</v>
      </c>
      <c r="R220" s="9">
        <f t="shared" si="69"/>
        <v>12.879061341352916</v>
      </c>
      <c r="S220" s="9">
        <f t="shared" si="78"/>
        <v>1.1063606018131864E-2</v>
      </c>
      <c r="T220" s="9">
        <v>-0.107521773519476</v>
      </c>
      <c r="U220" s="9">
        <f t="shared" si="70"/>
        <v>0.20330515992950615</v>
      </c>
      <c r="V220" s="54">
        <v>-0.115950954722598</v>
      </c>
      <c r="W220" s="9">
        <f t="shared" si="71"/>
        <v>8.4719780391898286E-2</v>
      </c>
      <c r="X220" s="9">
        <f t="shared" si="72"/>
        <v>0.21173434113262815</v>
      </c>
      <c r="Y220" s="34">
        <f t="shared" si="73"/>
        <v>-9.5783386410030147E-2</v>
      </c>
      <c r="Z220" s="59">
        <v>214</v>
      </c>
      <c r="AA220" s="9">
        <f t="shared" si="74"/>
        <v>35.199999999999939</v>
      </c>
      <c r="AB220" s="9">
        <f t="shared" si="79"/>
        <v>35.720487509647967</v>
      </c>
      <c r="AC220" s="35">
        <f t="shared" si="75"/>
        <v>0.52048750964802792</v>
      </c>
      <c r="AD220" s="36">
        <f t="shared" si="76"/>
        <v>9.592640000000312</v>
      </c>
      <c r="AE220" s="36">
        <f t="shared" si="80"/>
        <v>-9.6121290661991896</v>
      </c>
    </row>
    <row r="221" spans="1:31" x14ac:dyDescent="0.2">
      <c r="A221">
        <v>215</v>
      </c>
      <c r="B221" s="46">
        <v>20.776</v>
      </c>
      <c r="C221" s="5">
        <v>0</v>
      </c>
      <c r="D221" s="29">
        <f t="shared" si="63"/>
        <v>0.03</v>
      </c>
      <c r="E221" s="34">
        <f t="shared" si="64"/>
        <v>12.976600000000001</v>
      </c>
      <c r="F221" s="34">
        <f t="shared" si="65"/>
        <v>12.881119999999999</v>
      </c>
      <c r="G221" s="22">
        <f t="shared" si="61"/>
        <v>9.5480000000002008E-2</v>
      </c>
      <c r="H221" s="40">
        <f t="shared" si="77"/>
        <v>8.3130000000101595E-2</v>
      </c>
      <c r="I221" s="3">
        <f t="shared" si="62"/>
        <v>0</v>
      </c>
      <c r="J221" s="3">
        <f t="shared" si="66"/>
        <v>9.5480000000002008E-2</v>
      </c>
      <c r="K221" s="1"/>
      <c r="L221" s="2">
        <v>215</v>
      </c>
      <c r="M221" s="15">
        <v>-2.7329821092228639E-3</v>
      </c>
      <c r="N221" s="15">
        <v>-5.0562622615378777E-5</v>
      </c>
      <c r="O221" s="15">
        <v>20.775782884826441</v>
      </c>
      <c r="P221" s="56">
        <f t="shared" si="67"/>
        <v>20.927267017890777</v>
      </c>
      <c r="Q221" s="4">
        <f t="shared" si="68"/>
        <v>12.974905551092283</v>
      </c>
      <c r="R221" s="9">
        <f t="shared" si="69"/>
        <v>12.880985388592393</v>
      </c>
      <c r="S221" s="9">
        <f t="shared" si="78"/>
        <v>0.35811587085136093</v>
      </c>
      <c r="T221" s="9">
        <v>-9.9779126713302205E-2</v>
      </c>
      <c r="U221" s="9">
        <f t="shared" si="70"/>
        <v>0.19369928921319196</v>
      </c>
      <c r="V221" s="54">
        <v>-0.113981458628873</v>
      </c>
      <c r="W221" s="9">
        <f t="shared" si="71"/>
        <v>-0.26419570835147116</v>
      </c>
      <c r="X221" s="9">
        <f t="shared" si="72"/>
        <v>0.20790162112876276</v>
      </c>
      <c r="Y221" s="34">
        <f t="shared" si="73"/>
        <v>-9.392016249988977E-2</v>
      </c>
      <c r="Z221" s="59">
        <v>215</v>
      </c>
      <c r="AA221" s="9">
        <f t="shared" si="74"/>
        <v>35.199999999999939</v>
      </c>
      <c r="AB221" s="9">
        <f t="shared" si="79"/>
        <v>35.456291801296494</v>
      </c>
      <c r="AC221" s="35">
        <f t="shared" si="75"/>
        <v>0.25629180129655538</v>
      </c>
      <c r="AD221" s="36">
        <f t="shared" si="76"/>
        <v>9.688120000000314</v>
      </c>
      <c r="AE221" s="36">
        <f t="shared" si="80"/>
        <v>-9.7060492286990794</v>
      </c>
    </row>
    <row r="222" spans="1:31" x14ac:dyDescent="0.2">
      <c r="A222">
        <v>216</v>
      </c>
      <c r="B222" s="46">
        <v>20.777000000000001</v>
      </c>
      <c r="C222" s="5">
        <v>0</v>
      </c>
      <c r="D222" s="29">
        <f t="shared" si="63"/>
        <v>0.03</v>
      </c>
      <c r="E222" s="34">
        <f t="shared" si="64"/>
        <v>12.976600000000001</v>
      </c>
      <c r="F222" s="34">
        <f t="shared" si="65"/>
        <v>12.881740000000001</v>
      </c>
      <c r="G222" s="22">
        <f t="shared" si="61"/>
        <v>9.486000000000061E-2</v>
      </c>
      <c r="H222" s="40">
        <f t="shared" si="77"/>
        <v>8.3130000000101595E-2</v>
      </c>
      <c r="I222" s="3">
        <f t="shared" si="62"/>
        <v>0</v>
      </c>
      <c r="J222" s="3">
        <f t="shared" si="66"/>
        <v>9.486000000000061E-2</v>
      </c>
      <c r="K222" s="1"/>
      <c r="L222" s="2">
        <v>216</v>
      </c>
      <c r="M222" s="15">
        <v>6.9887161682623245E-4</v>
      </c>
      <c r="N222" s="15">
        <v>1.5830894447088734E-3</v>
      </c>
      <c r="O222" s="15">
        <v>20.776987484557722</v>
      </c>
      <c r="P222" s="56">
        <f t="shared" si="67"/>
        <v>20.930698871616826</v>
      </c>
      <c r="Q222" s="4">
        <f t="shared" si="68"/>
        <v>12.977033300402432</v>
      </c>
      <c r="R222" s="9">
        <f t="shared" si="69"/>
        <v>12.881732240425787</v>
      </c>
      <c r="S222" s="9">
        <f t="shared" si="78"/>
        <v>1.2248534826001602E-2</v>
      </c>
      <c r="T222" s="9">
        <v>-9.3553395158171695E-2</v>
      </c>
      <c r="U222" s="9">
        <f t="shared" si="70"/>
        <v>0.18885445513481675</v>
      </c>
      <c r="V222" s="54">
        <v>-0.112127650441947</v>
      </c>
      <c r="W222" s="9">
        <f t="shared" si="71"/>
        <v>8.3052525150643458E-2</v>
      </c>
      <c r="X222" s="9">
        <f t="shared" si="72"/>
        <v>0.20742871041859207</v>
      </c>
      <c r="Y222" s="34">
        <f t="shared" si="73"/>
        <v>-9.5301059976645064E-2</v>
      </c>
      <c r="Z222" s="59">
        <v>216</v>
      </c>
      <c r="AA222" s="9">
        <f t="shared" si="74"/>
        <v>35.199999999999939</v>
      </c>
      <c r="AB222" s="9">
        <f t="shared" si="79"/>
        <v>35.539344326447136</v>
      </c>
      <c r="AC222" s="35">
        <f t="shared" si="75"/>
        <v>0.33934432644719692</v>
      </c>
      <c r="AD222" s="36">
        <f t="shared" si="76"/>
        <v>9.7829800000003146</v>
      </c>
      <c r="AE222" s="36">
        <f t="shared" si="80"/>
        <v>-9.8013502886757244</v>
      </c>
    </row>
    <row r="223" spans="1:31" x14ac:dyDescent="0.2">
      <c r="A223">
        <v>217</v>
      </c>
      <c r="B223" s="46">
        <v>20.777000000000001</v>
      </c>
      <c r="C223" s="5">
        <v>0</v>
      </c>
      <c r="D223" s="29">
        <f t="shared" si="63"/>
        <v>0.03</v>
      </c>
      <c r="E223" s="34">
        <f t="shared" si="64"/>
        <v>12.976600000000001</v>
      </c>
      <c r="F223" s="34">
        <f t="shared" si="65"/>
        <v>12.881740000000001</v>
      </c>
      <c r="G223" s="22">
        <f t="shared" si="61"/>
        <v>9.486000000000061E-2</v>
      </c>
      <c r="H223" s="40">
        <f t="shared" si="77"/>
        <v>8.3129999999806262E-2</v>
      </c>
      <c r="I223" s="3">
        <f t="shared" si="62"/>
        <v>0</v>
      </c>
      <c r="J223" s="3">
        <f t="shared" si="66"/>
        <v>9.486000000000061E-2</v>
      </c>
      <c r="K223" s="1"/>
      <c r="L223" s="2">
        <v>217</v>
      </c>
      <c r="M223" s="15">
        <v>-1.4962910890435272E-3</v>
      </c>
      <c r="N223" s="15">
        <v>2.0065451507645421E-3</v>
      </c>
      <c r="O223" s="15">
        <v>20.775930226758668</v>
      </c>
      <c r="P223" s="56">
        <f t="shared" si="67"/>
        <v>20.928503708910956</v>
      </c>
      <c r="Q223" s="4">
        <f t="shared" si="68"/>
        <v>12.975672299524792</v>
      </c>
      <c r="R223" s="9">
        <f t="shared" si="69"/>
        <v>12.881076740590375</v>
      </c>
      <c r="S223" s="9">
        <f t="shared" si="78"/>
        <v>0.352167490402784</v>
      </c>
      <c r="T223" s="9">
        <v>-8.9641893262508696E-2</v>
      </c>
      <c r="U223" s="9">
        <f t="shared" si="70"/>
        <v>0.18423745219692567</v>
      </c>
      <c r="V223" s="54">
        <v>-0.11025197953497599</v>
      </c>
      <c r="W223" s="9">
        <f t="shared" si="71"/>
        <v>-0.25757193146836704</v>
      </c>
      <c r="X223" s="9">
        <f t="shared" si="72"/>
        <v>0.20484753846939296</v>
      </c>
      <c r="Y223" s="34">
        <f t="shared" si="73"/>
        <v>-9.4595558934416957E-2</v>
      </c>
      <c r="Z223" s="59">
        <v>217</v>
      </c>
      <c r="AA223" s="9">
        <f t="shared" si="74"/>
        <v>35.199999999999939</v>
      </c>
      <c r="AB223" s="9">
        <f t="shared" si="79"/>
        <v>35.281772394978766</v>
      </c>
      <c r="AC223" s="35">
        <f t="shared" si="75"/>
        <v>8.1772394978827379E-2</v>
      </c>
      <c r="AD223" s="36">
        <f t="shared" si="76"/>
        <v>9.8778400000003153</v>
      </c>
      <c r="AE223" s="36">
        <f t="shared" si="80"/>
        <v>-9.8959458476101414</v>
      </c>
    </row>
    <row r="224" spans="1:31" x14ac:dyDescent="0.2">
      <c r="A224">
        <v>218</v>
      </c>
      <c r="B224" s="46">
        <v>20.777999999999999</v>
      </c>
      <c r="C224" s="5">
        <v>0</v>
      </c>
      <c r="D224" s="29">
        <f t="shared" si="63"/>
        <v>0.03</v>
      </c>
      <c r="E224" s="34">
        <f t="shared" si="64"/>
        <v>12.976600000000001</v>
      </c>
      <c r="F224" s="34">
        <f t="shared" si="65"/>
        <v>12.88236</v>
      </c>
      <c r="G224" s="22">
        <f t="shared" si="61"/>
        <v>9.424000000000099E-2</v>
      </c>
      <c r="H224" s="40">
        <f t="shared" si="77"/>
        <v>0.16625999999990784</v>
      </c>
      <c r="I224" s="3">
        <f t="shared" si="62"/>
        <v>0</v>
      </c>
      <c r="J224" s="3">
        <f t="shared" si="66"/>
        <v>9.424000000000099E-2</v>
      </c>
      <c r="K224" s="1"/>
      <c r="L224" s="2">
        <v>218</v>
      </c>
      <c r="M224" s="15">
        <v>-1.1995652231546886E-3</v>
      </c>
      <c r="N224" s="15">
        <v>7.7674327762151702E-4</v>
      </c>
      <c r="O224" s="15">
        <v>20.781223831128187</v>
      </c>
      <c r="P224" s="56">
        <f t="shared" si="67"/>
        <v>20.928800434776846</v>
      </c>
      <c r="Q224" s="4">
        <f t="shared" si="68"/>
        <v>12.975856269561644</v>
      </c>
      <c r="R224" s="9">
        <f t="shared" si="69"/>
        <v>12.884358775299477</v>
      </c>
      <c r="S224" s="9">
        <f t="shared" si="78"/>
        <v>0.32475039615693863</v>
      </c>
      <c r="T224" s="9">
        <v>-8.8465574795734303E-2</v>
      </c>
      <c r="U224" s="9">
        <f t="shared" si="70"/>
        <v>0.17996306905790188</v>
      </c>
      <c r="V224" s="54">
        <v>-0.108386095209973</v>
      </c>
      <c r="W224" s="9">
        <f t="shared" si="71"/>
        <v>-0.23325290189477105</v>
      </c>
      <c r="X224" s="9">
        <f t="shared" si="72"/>
        <v>0.19988358947214058</v>
      </c>
      <c r="Y224" s="34">
        <f t="shared" si="73"/>
        <v>-9.1497494262167578E-2</v>
      </c>
      <c r="Z224" s="59">
        <v>218</v>
      </c>
      <c r="AA224" s="9">
        <f t="shared" si="74"/>
        <v>35.199999999999939</v>
      </c>
      <c r="AB224" s="9">
        <f t="shared" si="79"/>
        <v>35.048519493083994</v>
      </c>
      <c r="AC224" s="35">
        <f t="shared" si="75"/>
        <v>-0.15148050691594506</v>
      </c>
      <c r="AD224" s="36">
        <f t="shared" si="76"/>
        <v>9.9720800000003162</v>
      </c>
      <c r="AE224" s="36">
        <f t="shared" si="80"/>
        <v>-9.987443341872309</v>
      </c>
    </row>
    <row r="225" spans="1:31" x14ac:dyDescent="0.2">
      <c r="A225">
        <v>219</v>
      </c>
      <c r="B225" s="46">
        <v>20.779</v>
      </c>
      <c r="C225" s="5">
        <v>0</v>
      </c>
      <c r="D225" s="29">
        <f t="shared" si="63"/>
        <v>0.03</v>
      </c>
      <c r="E225" s="34">
        <f t="shared" si="64"/>
        <v>12.976600000000001</v>
      </c>
      <c r="F225" s="34">
        <f t="shared" si="65"/>
        <v>12.88298</v>
      </c>
      <c r="G225" s="22">
        <f t="shared" si="61"/>
        <v>9.3620000000001369E-2</v>
      </c>
      <c r="H225" s="40">
        <f t="shared" si="77"/>
        <v>8.3130000000101595E-2</v>
      </c>
      <c r="I225" s="3">
        <f t="shared" si="62"/>
        <v>0</v>
      </c>
      <c r="J225" s="3">
        <f t="shared" si="66"/>
        <v>9.3620000000001369E-2</v>
      </c>
      <c r="K225" s="1"/>
      <c r="L225" s="2">
        <v>219</v>
      </c>
      <c r="M225" s="15">
        <v>-2.1979081484539338E-3</v>
      </c>
      <c r="N225" s="15">
        <v>-9.0465593483225826E-6</v>
      </c>
      <c r="O225" s="15">
        <v>20.779836763462107</v>
      </c>
      <c r="P225" s="56">
        <f t="shared" si="67"/>
        <v>20.927802091851547</v>
      </c>
      <c r="Q225" s="4">
        <f t="shared" si="68"/>
        <v>12.975237296947959</v>
      </c>
      <c r="R225" s="9">
        <f t="shared" si="69"/>
        <v>12.883498793346506</v>
      </c>
      <c r="S225" s="9">
        <f t="shared" si="78"/>
        <v>-0.40552810470635847</v>
      </c>
      <c r="T225" s="9">
        <v>-9.0016828933302998E-2</v>
      </c>
      <c r="U225" s="9">
        <f t="shared" si="70"/>
        <v>0.18175533253475629</v>
      </c>
      <c r="V225" s="54">
        <v>-0.106465198945981</v>
      </c>
      <c r="W225" s="9">
        <f t="shared" si="71"/>
        <v>0.49726660830781177</v>
      </c>
      <c r="X225" s="9">
        <f t="shared" si="72"/>
        <v>0.1982037025474343</v>
      </c>
      <c r="Y225" s="34">
        <f t="shared" si="73"/>
        <v>-9.1738503601453303E-2</v>
      </c>
      <c r="Z225" s="59">
        <v>219</v>
      </c>
      <c r="AA225" s="9">
        <f t="shared" si="74"/>
        <v>35.199999999999939</v>
      </c>
      <c r="AB225" s="9">
        <f t="shared" si="79"/>
        <v>35.545786101391805</v>
      </c>
      <c r="AC225" s="35">
        <f t="shared" si="75"/>
        <v>0.34578610139186594</v>
      </c>
      <c r="AD225" s="36">
        <f t="shared" si="76"/>
        <v>10.065700000000318</v>
      </c>
      <c r="AE225" s="36">
        <f t="shared" si="80"/>
        <v>-10.079181845473762</v>
      </c>
    </row>
    <row r="226" spans="1:31" x14ac:dyDescent="0.2">
      <c r="A226">
        <v>220</v>
      </c>
      <c r="B226" s="46">
        <v>20.779</v>
      </c>
      <c r="C226" s="5">
        <v>0</v>
      </c>
      <c r="D226" s="29">
        <f t="shared" si="63"/>
        <v>0.03</v>
      </c>
      <c r="E226" s="34">
        <f t="shared" si="64"/>
        <v>12.976600000000001</v>
      </c>
      <c r="F226" s="34">
        <f t="shared" si="65"/>
        <v>12.88298</v>
      </c>
      <c r="G226" s="22">
        <f t="shared" si="61"/>
        <v>9.3620000000001369E-2</v>
      </c>
      <c r="H226" s="40">
        <f t="shared" si="77"/>
        <v>8.3130000000101595E-2</v>
      </c>
      <c r="I226" s="3">
        <f t="shared" si="62"/>
        <v>0</v>
      </c>
      <c r="J226" s="3">
        <f t="shared" si="66"/>
        <v>9.3620000000001369E-2</v>
      </c>
      <c r="K226" s="1"/>
      <c r="L226" s="2">
        <v>220</v>
      </c>
      <c r="M226" s="15">
        <v>9.5653246720615984E-5</v>
      </c>
      <c r="N226" s="15">
        <v>2.0664955040123607E-3</v>
      </c>
      <c r="O226" s="15">
        <v>20.776345590965715</v>
      </c>
      <c r="P226" s="56">
        <f t="shared" si="67"/>
        <v>20.93009565324672</v>
      </c>
      <c r="Q226" s="4">
        <f t="shared" si="68"/>
        <v>12.976659305012966</v>
      </c>
      <c r="R226" s="9">
        <f t="shared" si="69"/>
        <v>12.881334266398742</v>
      </c>
      <c r="S226" s="9">
        <f t="shared" si="78"/>
        <v>-3.4566965880084836E-2</v>
      </c>
      <c r="T226" s="9">
        <v>-9.3874783449577198E-2</v>
      </c>
      <c r="U226" s="9">
        <f t="shared" si="70"/>
        <v>0.1891998220638009</v>
      </c>
      <c r="V226" s="54">
        <v>-0.104172633085683</v>
      </c>
      <c r="W226" s="9">
        <f t="shared" si="71"/>
        <v>0.12989200449430854</v>
      </c>
      <c r="X226" s="9">
        <f t="shared" si="72"/>
        <v>0.1994976716999067</v>
      </c>
      <c r="Y226" s="34">
        <f t="shared" si="73"/>
        <v>-9.5325038614223701E-2</v>
      </c>
      <c r="Z226" s="59">
        <v>220</v>
      </c>
      <c r="AA226" s="9">
        <f t="shared" si="74"/>
        <v>35.199999999999939</v>
      </c>
      <c r="AB226" s="9">
        <f t="shared" si="79"/>
        <v>35.675678105886114</v>
      </c>
      <c r="AC226" s="35">
        <f t="shared" si="75"/>
        <v>0.47567810588617476</v>
      </c>
      <c r="AD226" s="36">
        <f t="shared" si="76"/>
        <v>10.159320000000319</v>
      </c>
      <c r="AE226" s="36">
        <f t="shared" si="80"/>
        <v>-10.174506884087986</v>
      </c>
    </row>
    <row r="227" spans="1:31" x14ac:dyDescent="0.2">
      <c r="A227">
        <v>221</v>
      </c>
      <c r="B227" s="46">
        <v>20.78</v>
      </c>
      <c r="C227" s="5">
        <v>0</v>
      </c>
      <c r="D227" s="29">
        <f t="shared" si="63"/>
        <v>0.03</v>
      </c>
      <c r="E227" s="34">
        <f t="shared" si="64"/>
        <v>12.976600000000001</v>
      </c>
      <c r="F227" s="34">
        <f t="shared" si="65"/>
        <v>12.883600000000001</v>
      </c>
      <c r="G227" s="22">
        <f t="shared" si="61"/>
        <v>9.2999999999999972E-2</v>
      </c>
      <c r="H227" s="40">
        <f t="shared" si="77"/>
        <v>0</v>
      </c>
      <c r="I227" s="3">
        <f t="shared" si="62"/>
        <v>0</v>
      </c>
      <c r="J227" s="3">
        <f t="shared" si="66"/>
        <v>9.2999999999999972E-2</v>
      </c>
      <c r="K227" s="1"/>
      <c r="L227" s="2">
        <v>221</v>
      </c>
      <c r="M227" s="15">
        <v>-3.5116593795246395E-3</v>
      </c>
      <c r="N227" s="15">
        <v>1.0095414037876249E-3</v>
      </c>
      <c r="O227" s="15">
        <v>20.77942094527517</v>
      </c>
      <c r="P227" s="56">
        <f t="shared" si="67"/>
        <v>20.926488340620477</v>
      </c>
      <c r="Q227" s="4">
        <f t="shared" si="68"/>
        <v>12.974422771184695</v>
      </c>
      <c r="R227" s="9">
        <f t="shared" si="69"/>
        <v>12.883240986070605</v>
      </c>
      <c r="S227" s="9">
        <f t="shared" si="78"/>
        <v>0.17058991492688666</v>
      </c>
      <c r="T227" s="9">
        <v>-9.9282814505367606E-2</v>
      </c>
      <c r="U227" s="9">
        <f t="shared" si="70"/>
        <v>0.19046459961945753</v>
      </c>
      <c r="V227" s="54">
        <v>-0.101717396901947</v>
      </c>
      <c r="W227" s="9">
        <f t="shared" si="71"/>
        <v>-7.9408129812796741E-2</v>
      </c>
      <c r="X227" s="9">
        <f t="shared" si="72"/>
        <v>0.19289918201603692</v>
      </c>
      <c r="Y227" s="34">
        <f t="shared" si="73"/>
        <v>-9.1181785114089919E-2</v>
      </c>
      <c r="Z227" s="59">
        <v>221</v>
      </c>
      <c r="AA227" s="9">
        <f t="shared" si="74"/>
        <v>35.199999999999939</v>
      </c>
      <c r="AB227" s="9">
        <f t="shared" si="79"/>
        <v>35.596269976073316</v>
      </c>
      <c r="AC227" s="35">
        <f t="shared" si="75"/>
        <v>0.39626997607337699</v>
      </c>
      <c r="AD227" s="36">
        <f t="shared" si="76"/>
        <v>10.252320000000319</v>
      </c>
      <c r="AE227" s="36">
        <f t="shared" si="80"/>
        <v>-10.265688669202076</v>
      </c>
    </row>
    <row r="228" spans="1:31" x14ac:dyDescent="0.2">
      <c r="A228">
        <v>222</v>
      </c>
      <c r="B228" s="46">
        <v>20.779</v>
      </c>
      <c r="C228" s="6">
        <v>0.4</v>
      </c>
      <c r="D228" s="29">
        <f t="shared" si="63"/>
        <v>0.03</v>
      </c>
      <c r="E228" s="34">
        <f t="shared" si="64"/>
        <v>12.976600000000001</v>
      </c>
      <c r="F228" s="34">
        <f t="shared" si="65"/>
        <v>12.88298</v>
      </c>
      <c r="G228" s="22">
        <f t="shared" si="61"/>
        <v>-0.30637999999999865</v>
      </c>
      <c r="H228" s="40">
        <f t="shared" si="77"/>
        <v>-0.24939000000000944</v>
      </c>
      <c r="I228" s="3">
        <f t="shared" si="62"/>
        <v>-0.4</v>
      </c>
      <c r="J228" s="3">
        <f t="shared" si="66"/>
        <v>9.3620000000001369E-2</v>
      </c>
      <c r="K228" s="1"/>
      <c r="L228" s="2">
        <v>222</v>
      </c>
      <c r="M228" s="15">
        <v>-2.863777008796046E-3</v>
      </c>
      <c r="N228" s="15">
        <v>-2.8981256554611794E-3</v>
      </c>
      <c r="O228" s="15">
        <v>20.778397677034846</v>
      </c>
      <c r="P228" s="56">
        <f t="shared" si="67"/>
        <v>20.927136222991205</v>
      </c>
      <c r="Q228" s="4">
        <f t="shared" si="68"/>
        <v>12.974824458254547</v>
      </c>
      <c r="R228" s="9">
        <f t="shared" si="69"/>
        <v>12.882606559761605</v>
      </c>
      <c r="S228" s="9">
        <f t="shared" si="78"/>
        <v>-0.49580839929530612</v>
      </c>
      <c r="T228" s="9">
        <v>-0.105272999919455</v>
      </c>
      <c r="U228" s="9">
        <f t="shared" si="70"/>
        <v>0.19749089841239703</v>
      </c>
      <c r="V228" s="54">
        <v>-9.9364165947830804E-2</v>
      </c>
      <c r="W228" s="9">
        <f t="shared" si="71"/>
        <v>0.58802629778824822</v>
      </c>
      <c r="X228" s="9">
        <f t="shared" si="72"/>
        <v>0.19158206444077286</v>
      </c>
      <c r="Y228" s="34">
        <f t="shared" si="73"/>
        <v>-9.2217898492942041E-2</v>
      </c>
      <c r="Z228" s="59">
        <v>222</v>
      </c>
      <c r="AA228" s="9">
        <f t="shared" si="74"/>
        <v>35.599999999999937</v>
      </c>
      <c r="AB228" s="9">
        <f t="shared" si="79"/>
        <v>36.184296273861563</v>
      </c>
      <c r="AC228" s="35">
        <f t="shared" si="75"/>
        <v>0.58429627386162508</v>
      </c>
      <c r="AD228" s="36">
        <f t="shared" si="76"/>
        <v>10.34594000000032</v>
      </c>
      <c r="AE228" s="36">
        <f t="shared" si="80"/>
        <v>-10.357906567695018</v>
      </c>
    </row>
    <row r="229" spans="1:31" x14ac:dyDescent="0.2">
      <c r="A229">
        <v>223</v>
      </c>
      <c r="B229" s="46">
        <v>20.777000000000001</v>
      </c>
      <c r="C229" s="6">
        <v>0.4</v>
      </c>
      <c r="D229" s="29">
        <f t="shared" si="63"/>
        <v>0.03</v>
      </c>
      <c r="E229" s="34">
        <f t="shared" si="64"/>
        <v>12.976600000000001</v>
      </c>
      <c r="F229" s="34">
        <f t="shared" si="65"/>
        <v>12.881740000000001</v>
      </c>
      <c r="G229" s="22">
        <f t="shared" si="61"/>
        <v>-0.30513999999999941</v>
      </c>
      <c r="H229" s="40">
        <f t="shared" si="77"/>
        <v>-0.33252000000011106</v>
      </c>
      <c r="I229" s="3">
        <f t="shared" si="62"/>
        <v>-0.4</v>
      </c>
      <c r="J229" s="3">
        <f t="shared" si="66"/>
        <v>9.486000000000061E-2</v>
      </c>
      <c r="K229" s="1"/>
      <c r="L229" s="2">
        <v>223</v>
      </c>
      <c r="M229" s="15">
        <v>2.9681912659807608E-4</v>
      </c>
      <c r="N229" s="15">
        <v>-9.4371456848724763E-4</v>
      </c>
      <c r="O229" s="15">
        <v>20.773456691704915</v>
      </c>
      <c r="P229" s="56">
        <f t="shared" si="67"/>
        <v>20.930296819126596</v>
      </c>
      <c r="Q229" s="4">
        <f t="shared" si="68"/>
        <v>12.976784027858489</v>
      </c>
      <c r="R229" s="9">
        <f t="shared" si="69"/>
        <v>12.879543148857048</v>
      </c>
      <c r="S229" s="9">
        <f t="shared" si="78"/>
        <v>-9.3096432159124731E-3</v>
      </c>
      <c r="T229" s="9">
        <v>-0.110815566716971</v>
      </c>
      <c r="U229" s="9">
        <f t="shared" si="70"/>
        <v>0.20805644571841264</v>
      </c>
      <c r="V229" s="54">
        <v>-9.7005742834343905E-2</v>
      </c>
      <c r="W229" s="9">
        <f t="shared" si="71"/>
        <v>0.1065505222173541</v>
      </c>
      <c r="X229" s="9">
        <f t="shared" si="72"/>
        <v>0.19424662183578553</v>
      </c>
      <c r="Y229" s="34">
        <f t="shared" si="73"/>
        <v>-9.7240879001441627E-2</v>
      </c>
      <c r="Z229" s="59">
        <v>223</v>
      </c>
      <c r="AA229" s="9">
        <f t="shared" si="74"/>
        <v>35.999999999999936</v>
      </c>
      <c r="AB229" s="9">
        <f t="shared" si="79"/>
        <v>36.290846796078917</v>
      </c>
      <c r="AC229" s="35">
        <f t="shared" si="75"/>
        <v>0.29084679607898067</v>
      </c>
      <c r="AD229" s="36">
        <f t="shared" si="76"/>
        <v>10.440800000000321</v>
      </c>
      <c r="AE229" s="36">
        <f t="shared" si="80"/>
        <v>-10.45514744669646</v>
      </c>
    </row>
    <row r="230" spans="1:31" x14ac:dyDescent="0.2">
      <c r="A230">
        <v>224</v>
      </c>
      <c r="B230" s="46">
        <v>20.774999999999999</v>
      </c>
      <c r="C230" s="6">
        <v>0.4</v>
      </c>
      <c r="D230" s="29">
        <f t="shared" si="63"/>
        <v>0.03</v>
      </c>
      <c r="E230" s="34">
        <f t="shared" si="64"/>
        <v>12.976600000000001</v>
      </c>
      <c r="F230" s="34">
        <f t="shared" si="65"/>
        <v>12.8805</v>
      </c>
      <c r="G230" s="22">
        <f t="shared" si="61"/>
        <v>-0.30389999999999839</v>
      </c>
      <c r="H230" s="40">
        <f t="shared" si="77"/>
        <v>-0.24939000000000944</v>
      </c>
      <c r="I230" s="3">
        <f t="shared" si="62"/>
        <v>-0.4</v>
      </c>
      <c r="J230" s="3">
        <f t="shared" si="66"/>
        <v>9.6100000000001629E-2</v>
      </c>
      <c r="K230" s="1"/>
      <c r="L230" s="2">
        <v>224</v>
      </c>
      <c r="M230" s="15">
        <v>1.1268364527427987E-3</v>
      </c>
      <c r="N230" s="15">
        <v>1.6229223937226076E-3</v>
      </c>
      <c r="O230" s="15">
        <v>20.778285688063164</v>
      </c>
      <c r="P230" s="56">
        <f t="shared" si="67"/>
        <v>20.931126836452741</v>
      </c>
      <c r="Q230" s="4">
        <f t="shared" si="68"/>
        <v>12.977298638600699</v>
      </c>
      <c r="R230" s="9">
        <f t="shared" si="69"/>
        <v>12.882537126599162</v>
      </c>
      <c r="S230" s="9">
        <f t="shared" si="78"/>
        <v>-0.14570404677583898</v>
      </c>
      <c r="T230" s="9">
        <v>-0.11496895228105899</v>
      </c>
      <c r="U230" s="9">
        <f t="shared" si="70"/>
        <v>0.20973046428259537</v>
      </c>
      <c r="V230" s="54">
        <v>-9.4459471307197798E-2</v>
      </c>
      <c r="W230" s="9">
        <f t="shared" si="71"/>
        <v>0.24046555877737535</v>
      </c>
      <c r="X230" s="9">
        <f t="shared" si="72"/>
        <v>0.18922098330873416</v>
      </c>
      <c r="Y230" s="34">
        <f t="shared" si="73"/>
        <v>-9.4761512001536374E-2</v>
      </c>
      <c r="Z230" s="59">
        <v>224</v>
      </c>
      <c r="AA230" s="9">
        <f t="shared" si="74"/>
        <v>36.399999999999935</v>
      </c>
      <c r="AB230" s="9">
        <f t="shared" si="79"/>
        <v>36.53131235485629</v>
      </c>
      <c r="AC230" s="35">
        <f t="shared" si="75"/>
        <v>0.13131235485635528</v>
      </c>
      <c r="AD230" s="36">
        <f t="shared" si="76"/>
        <v>10.536900000000323</v>
      </c>
      <c r="AE230" s="36">
        <f t="shared" si="80"/>
        <v>-10.549908958697996</v>
      </c>
    </row>
    <row r="231" spans="1:31" x14ac:dyDescent="0.2">
      <c r="A231">
        <v>225</v>
      </c>
      <c r="B231" s="46">
        <v>20.774000000000001</v>
      </c>
      <c r="C231" s="6">
        <v>0.4</v>
      </c>
      <c r="D231" s="29">
        <f t="shared" si="63"/>
        <v>0.03</v>
      </c>
      <c r="E231" s="34">
        <f t="shared" si="64"/>
        <v>12.976600000000001</v>
      </c>
      <c r="F231" s="34">
        <f t="shared" si="65"/>
        <v>12.87988</v>
      </c>
      <c r="G231" s="22">
        <f t="shared" si="61"/>
        <v>-0.30327999999999877</v>
      </c>
      <c r="H231" s="40">
        <f t="shared" si="77"/>
        <v>-0.24939000000000944</v>
      </c>
      <c r="I231" s="3">
        <f t="shared" si="62"/>
        <v>-0.4</v>
      </c>
      <c r="J231" s="3">
        <f t="shared" si="66"/>
        <v>9.6720000000001249E-2</v>
      </c>
      <c r="K231" s="1"/>
      <c r="L231" s="2">
        <v>225</v>
      </c>
      <c r="M231" s="15">
        <v>1.6515627376468408E-3</v>
      </c>
      <c r="N231" s="15">
        <v>-4.6065695377588292E-3</v>
      </c>
      <c r="O231" s="15">
        <v>20.771703966494091</v>
      </c>
      <c r="P231" s="56">
        <f t="shared" si="67"/>
        <v>20.931651562737645</v>
      </c>
      <c r="Q231" s="4">
        <f t="shared" si="68"/>
        <v>12.97762396889734</v>
      </c>
      <c r="R231" s="9">
        <f t="shared" si="69"/>
        <v>12.878456459226335</v>
      </c>
      <c r="S231" s="9">
        <f t="shared" si="78"/>
        <v>-0.80933088714789281</v>
      </c>
      <c r="T231" s="9">
        <v>-0.117007959465826</v>
      </c>
      <c r="U231" s="9">
        <f t="shared" si="70"/>
        <v>0.21617546913683139</v>
      </c>
      <c r="V231" s="54">
        <v>-9.1976385052601098E-2</v>
      </c>
      <c r="W231" s="9">
        <f t="shared" si="71"/>
        <v>0.90849839681889821</v>
      </c>
      <c r="X231" s="9">
        <f t="shared" si="72"/>
        <v>0.19114389472360649</v>
      </c>
      <c r="Y231" s="34">
        <f t="shared" si="73"/>
        <v>-9.9167509671005405E-2</v>
      </c>
      <c r="Z231" s="59">
        <v>225</v>
      </c>
      <c r="AA231" s="9">
        <f t="shared" si="74"/>
        <v>36.799999999999933</v>
      </c>
      <c r="AB231" s="9">
        <f t="shared" si="79"/>
        <v>37.439810751675189</v>
      </c>
      <c r="AC231" s="35">
        <f t="shared" si="75"/>
        <v>0.63981075167525603</v>
      </c>
      <c r="AD231" s="36">
        <f t="shared" si="76"/>
        <v>10.633620000000324</v>
      </c>
      <c r="AE231" s="36">
        <f t="shared" si="80"/>
        <v>-10.649076468369001</v>
      </c>
    </row>
    <row r="232" spans="1:31" x14ac:dyDescent="0.2">
      <c r="A232">
        <v>226</v>
      </c>
      <c r="B232" s="46">
        <v>20.771999999999998</v>
      </c>
      <c r="C232" s="6">
        <v>0.4</v>
      </c>
      <c r="D232" s="29">
        <f t="shared" si="63"/>
        <v>0.03</v>
      </c>
      <c r="E232" s="34">
        <f t="shared" si="64"/>
        <v>12.976600000000001</v>
      </c>
      <c r="F232" s="34">
        <f t="shared" si="65"/>
        <v>12.878639999999999</v>
      </c>
      <c r="G232" s="22">
        <f t="shared" si="61"/>
        <v>-0.30203999999999775</v>
      </c>
      <c r="H232" s="40">
        <f t="shared" si="77"/>
        <v>-0.33252000000011106</v>
      </c>
      <c r="I232" s="3">
        <f t="shared" si="62"/>
        <v>-0.4</v>
      </c>
      <c r="J232" s="3">
        <f t="shared" si="66"/>
        <v>9.7960000000002267E-2</v>
      </c>
      <c r="K232" s="1"/>
      <c r="L232" s="2">
        <v>226</v>
      </c>
      <c r="M232" s="15">
        <v>7.4378090023489096E-4</v>
      </c>
      <c r="N232" s="15">
        <v>-3.4430590229680789E-3</v>
      </c>
      <c r="O232" s="15">
        <v>20.768549962246396</v>
      </c>
      <c r="P232" s="56">
        <f t="shared" si="67"/>
        <v>20.930743780900233</v>
      </c>
      <c r="Q232" s="4">
        <f t="shared" si="68"/>
        <v>12.977061144158144</v>
      </c>
      <c r="R232" s="9">
        <f t="shared" si="69"/>
        <v>12.876500976592766</v>
      </c>
      <c r="S232" s="9">
        <f t="shared" si="78"/>
        <v>-4.1689848822366607E-2</v>
      </c>
      <c r="T232" s="9">
        <v>-0.116512843483999</v>
      </c>
      <c r="U232" s="9">
        <f t="shared" si="70"/>
        <v>0.21707301104937721</v>
      </c>
      <c r="V232" s="54">
        <v>-8.9417803030926099E-2</v>
      </c>
      <c r="W232" s="9">
        <f t="shared" si="71"/>
        <v>0.14225001638774482</v>
      </c>
      <c r="X232" s="9">
        <f t="shared" si="72"/>
        <v>0.18997797059630434</v>
      </c>
      <c r="Y232" s="34">
        <f t="shared" si="73"/>
        <v>-0.10056016756537822</v>
      </c>
      <c r="Z232" s="59">
        <v>226</v>
      </c>
      <c r="AA232" s="9">
        <f t="shared" si="74"/>
        <v>37.199999999999932</v>
      </c>
      <c r="AB232" s="9">
        <f t="shared" si="79"/>
        <v>37.582060768062931</v>
      </c>
      <c r="AC232" s="35">
        <f t="shared" si="75"/>
        <v>0.38206076806299905</v>
      </c>
      <c r="AD232" s="36">
        <f t="shared" si="76"/>
        <v>10.731580000000326</v>
      </c>
      <c r="AE232" s="36">
        <f t="shared" si="80"/>
        <v>-10.74963663593438</v>
      </c>
    </row>
    <row r="233" spans="1:31" x14ac:dyDescent="0.2">
      <c r="A233">
        <v>227</v>
      </c>
      <c r="B233" s="46">
        <v>20.77</v>
      </c>
      <c r="C233" s="6">
        <v>0.4</v>
      </c>
      <c r="D233" s="29">
        <f t="shared" si="63"/>
        <v>0.03</v>
      </c>
      <c r="E233" s="34">
        <f t="shared" si="64"/>
        <v>12.976600000000001</v>
      </c>
      <c r="F233" s="34">
        <f t="shared" si="65"/>
        <v>12.8774</v>
      </c>
      <c r="G233" s="22">
        <f t="shared" si="61"/>
        <v>-0.30079999999999851</v>
      </c>
      <c r="H233" s="40">
        <f t="shared" si="77"/>
        <v>-0.33251999999981569</v>
      </c>
      <c r="I233" s="3">
        <f t="shared" si="62"/>
        <v>-0.4</v>
      </c>
      <c r="J233" s="3">
        <f t="shared" si="66"/>
        <v>9.9200000000001509E-2</v>
      </c>
      <c r="K233" s="1"/>
      <c r="L233" s="2">
        <v>227</v>
      </c>
      <c r="M233" s="15">
        <v>-3.4827908916172795E-3</v>
      </c>
      <c r="N233" s="15">
        <v>-1.7995801715642721E-4</v>
      </c>
      <c r="O233" s="15">
        <v>20.771202464643707</v>
      </c>
      <c r="P233" s="56">
        <f t="shared" si="67"/>
        <v>20.926517209108383</v>
      </c>
      <c r="Q233" s="4">
        <f t="shared" si="68"/>
        <v>12.974440669647198</v>
      </c>
      <c r="R233" s="9">
        <f t="shared" si="69"/>
        <v>12.878145528079099</v>
      </c>
      <c r="S233" s="9">
        <f t="shared" si="78"/>
        <v>0.2612878964750599</v>
      </c>
      <c r="T233" s="9">
        <v>-0.113409682102888</v>
      </c>
      <c r="U233" s="9">
        <f t="shared" si="70"/>
        <v>0.20970482367098703</v>
      </c>
      <c r="V233" s="54">
        <v>-8.7044850872819698E-2</v>
      </c>
      <c r="W233" s="9">
        <f t="shared" si="71"/>
        <v>-0.16499275490696086</v>
      </c>
      <c r="X233" s="9">
        <f t="shared" si="72"/>
        <v>0.18333999244091875</v>
      </c>
      <c r="Y233" s="34">
        <f t="shared" si="73"/>
        <v>-9.6295141568099041E-2</v>
      </c>
      <c r="Z233" s="59">
        <v>227</v>
      </c>
      <c r="AA233" s="9">
        <f t="shared" si="74"/>
        <v>37.59999999999993</v>
      </c>
      <c r="AB233" s="9">
        <f t="shared" si="79"/>
        <v>37.417068013155969</v>
      </c>
      <c r="AC233" s="35">
        <f t="shared" si="75"/>
        <v>-0.18293198684396117</v>
      </c>
      <c r="AD233" s="36">
        <f t="shared" si="76"/>
        <v>10.830780000000328</v>
      </c>
      <c r="AE233" s="36">
        <f t="shared" si="80"/>
        <v>-10.845931777502479</v>
      </c>
    </row>
    <row r="234" spans="1:31" x14ac:dyDescent="0.2">
      <c r="A234">
        <v>228</v>
      </c>
      <c r="B234" s="46">
        <v>20.768000000000001</v>
      </c>
      <c r="C234" s="6">
        <v>0.4</v>
      </c>
      <c r="D234" s="29">
        <f t="shared" si="63"/>
        <v>0.03</v>
      </c>
      <c r="E234" s="34">
        <f t="shared" si="64"/>
        <v>12.976600000000001</v>
      </c>
      <c r="F234" s="34">
        <f t="shared" si="65"/>
        <v>12.87616</v>
      </c>
      <c r="G234" s="22">
        <f t="shared" si="61"/>
        <v>-0.29955999999999927</v>
      </c>
      <c r="H234" s="40">
        <f t="shared" si="77"/>
        <v>-0.33252000000011106</v>
      </c>
      <c r="I234" s="3">
        <f t="shared" si="62"/>
        <v>-0.4</v>
      </c>
      <c r="J234" s="3">
        <f t="shared" si="66"/>
        <v>0.10044000000000075</v>
      </c>
      <c r="K234" s="1"/>
      <c r="L234" s="2">
        <v>228</v>
      </c>
      <c r="M234" s="15">
        <v>1.4014413262124019E-3</v>
      </c>
      <c r="N234" s="15">
        <v>-2.4793468048829198E-3</v>
      </c>
      <c r="O234" s="15">
        <v>20.771693086226609</v>
      </c>
      <c r="P234" s="56">
        <f t="shared" si="67"/>
        <v>20.931401441326212</v>
      </c>
      <c r="Q234" s="4">
        <f t="shared" si="68"/>
        <v>12.977468893622252</v>
      </c>
      <c r="R234" s="9">
        <f t="shared" si="69"/>
        <v>12.878449713460498</v>
      </c>
      <c r="S234" s="9">
        <f t="shared" si="78"/>
        <v>-0.69499628767548105</v>
      </c>
      <c r="T234" s="9">
        <v>-0.107960530592076</v>
      </c>
      <c r="U234" s="9">
        <f t="shared" si="70"/>
        <v>0.20697971075383015</v>
      </c>
      <c r="V234" s="54">
        <v>-8.5650218097917202E-2</v>
      </c>
      <c r="W234" s="9">
        <f t="shared" si="71"/>
        <v>0.7940154678372352</v>
      </c>
      <c r="X234" s="9">
        <f t="shared" si="72"/>
        <v>0.18466939825967135</v>
      </c>
      <c r="Y234" s="34">
        <f t="shared" si="73"/>
        <v>-9.901918016175415E-2</v>
      </c>
      <c r="Z234" s="59">
        <v>228</v>
      </c>
      <c r="AA234" s="9">
        <f t="shared" si="74"/>
        <v>37.999999999999929</v>
      </c>
      <c r="AB234" s="9">
        <f t="shared" si="79"/>
        <v>38.211083480993203</v>
      </c>
      <c r="AC234" s="35">
        <f t="shared" si="75"/>
        <v>0.21108348099327401</v>
      </c>
      <c r="AD234" s="36">
        <f t="shared" si="76"/>
        <v>10.931220000000328</v>
      </c>
      <c r="AE234" s="36">
        <f t="shared" si="80"/>
        <v>-10.944950957664233</v>
      </c>
    </row>
    <row r="235" spans="1:31" x14ac:dyDescent="0.2">
      <c r="A235">
        <v>229</v>
      </c>
      <c r="B235" s="46">
        <v>20.765999999999998</v>
      </c>
      <c r="C235" s="6">
        <v>0.4</v>
      </c>
      <c r="D235" s="29">
        <f t="shared" si="63"/>
        <v>0.03</v>
      </c>
      <c r="E235" s="34">
        <f t="shared" si="64"/>
        <v>12.976600000000001</v>
      </c>
      <c r="F235" s="34">
        <f t="shared" si="65"/>
        <v>12.874919999999999</v>
      </c>
      <c r="G235" s="22">
        <f t="shared" si="61"/>
        <v>-0.29831999999999825</v>
      </c>
      <c r="H235" s="40">
        <f t="shared" si="77"/>
        <v>-0.16626000000020319</v>
      </c>
      <c r="I235" s="3">
        <f t="shared" si="62"/>
        <v>-0.4</v>
      </c>
      <c r="J235" s="3">
        <f t="shared" si="66"/>
        <v>0.10168000000000177</v>
      </c>
      <c r="K235" s="1"/>
      <c r="L235" s="2">
        <v>229</v>
      </c>
      <c r="M235" s="15">
        <v>1.2725403444902483E-3</v>
      </c>
      <c r="N235" s="15">
        <v>3.7707591263837974E-3</v>
      </c>
      <c r="O235" s="15">
        <v>20.76284210992609</v>
      </c>
      <c r="P235" s="56">
        <f t="shared" si="67"/>
        <v>20.931272540344491</v>
      </c>
      <c r="Q235" s="4">
        <f t="shared" si="68"/>
        <v>12.977388975013586</v>
      </c>
      <c r="R235" s="9">
        <f t="shared" si="69"/>
        <v>12.872962108154177</v>
      </c>
      <c r="S235" s="9">
        <f t="shared" si="78"/>
        <v>-3.2655369549167687E-2</v>
      </c>
      <c r="T235" s="9">
        <v>-0.100709276112749</v>
      </c>
      <c r="U235" s="9">
        <f t="shared" si="70"/>
        <v>0.20513614297215826</v>
      </c>
      <c r="V235" s="54">
        <v>-8.4729368130167501E-2</v>
      </c>
      <c r="W235" s="9">
        <f t="shared" si="71"/>
        <v>0.13708223640857697</v>
      </c>
      <c r="X235" s="9">
        <f t="shared" si="72"/>
        <v>0.18915623498957679</v>
      </c>
      <c r="Y235" s="34">
        <f t="shared" si="73"/>
        <v>-0.10442686685940927</v>
      </c>
      <c r="Z235" s="59">
        <v>229</v>
      </c>
      <c r="AA235" s="9">
        <f t="shared" si="74"/>
        <v>38.399999999999928</v>
      </c>
      <c r="AB235" s="9">
        <f t="shared" si="79"/>
        <v>38.348165717401777</v>
      </c>
      <c r="AC235" s="35">
        <f t="shared" si="75"/>
        <v>-5.1834282598150594E-2</v>
      </c>
      <c r="AD235" s="36">
        <f t="shared" si="76"/>
        <v>11.03290000000033</v>
      </c>
      <c r="AE235" s="36">
        <f t="shared" si="80"/>
        <v>-11.049377824523642</v>
      </c>
    </row>
    <row r="236" spans="1:31" x14ac:dyDescent="0.2">
      <c r="A236">
        <v>230</v>
      </c>
      <c r="B236" s="46">
        <v>20.765999999999998</v>
      </c>
      <c r="C236" s="5">
        <v>0</v>
      </c>
      <c r="D236" s="29">
        <f t="shared" si="63"/>
        <v>0.03</v>
      </c>
      <c r="E236" s="34">
        <f t="shared" si="64"/>
        <v>12.976600000000001</v>
      </c>
      <c r="F236" s="34">
        <f t="shared" si="65"/>
        <v>12.874919999999999</v>
      </c>
      <c r="G236" s="22">
        <f t="shared" si="61"/>
        <v>0.10168000000000177</v>
      </c>
      <c r="H236" s="40">
        <f t="shared" si="77"/>
        <v>0</v>
      </c>
      <c r="I236" s="3">
        <f t="shared" si="62"/>
        <v>0</v>
      </c>
      <c r="J236" s="3">
        <f t="shared" si="66"/>
        <v>0.10168000000000177</v>
      </c>
      <c r="K236" s="1"/>
      <c r="L236" s="2">
        <v>230</v>
      </c>
      <c r="M236" s="15">
        <v>-2.456800109837278E-3</v>
      </c>
      <c r="N236" s="15">
        <v>1.5048914460411554E-3</v>
      </c>
      <c r="O236" s="15">
        <v>20.771300263304088</v>
      </c>
      <c r="P236" s="56">
        <f t="shared" si="67"/>
        <v>20.927543199890163</v>
      </c>
      <c r="Q236" s="4">
        <f t="shared" si="68"/>
        <v>12.975076783931902</v>
      </c>
      <c r="R236" s="9">
        <f t="shared" si="69"/>
        <v>12.878206163248535</v>
      </c>
      <c r="S236" s="9">
        <f t="shared" si="78"/>
        <v>0.19926683109220644</v>
      </c>
      <c r="T236" s="9">
        <v>-9.2394771598613104E-2</v>
      </c>
      <c r="U236" s="9">
        <f t="shared" si="70"/>
        <v>0.18926539228198003</v>
      </c>
      <c r="V236" s="54">
        <v>-8.4023459224114597E-2</v>
      </c>
      <c r="W236" s="9">
        <f t="shared" si="71"/>
        <v>-0.10239621040883951</v>
      </c>
      <c r="X236" s="9">
        <f t="shared" si="72"/>
        <v>0.18089407990748152</v>
      </c>
      <c r="Y236" s="34">
        <f t="shared" si="73"/>
        <v>-9.6870620683366937E-2</v>
      </c>
      <c r="Z236" s="59">
        <v>230</v>
      </c>
      <c r="AA236" s="9">
        <f t="shared" si="74"/>
        <v>38.399999999999928</v>
      </c>
      <c r="AB236" s="9">
        <f t="shared" si="79"/>
        <v>38.245769506992936</v>
      </c>
      <c r="AC236" s="35">
        <f t="shared" si="75"/>
        <v>-0.15423049300699176</v>
      </c>
      <c r="AD236" s="36">
        <f t="shared" si="76"/>
        <v>11.134580000000332</v>
      </c>
      <c r="AE236" s="36">
        <f t="shared" si="80"/>
        <v>-11.146248445207009</v>
      </c>
    </row>
    <row r="237" spans="1:31" x14ac:dyDescent="0.2">
      <c r="A237">
        <v>231</v>
      </c>
      <c r="B237" s="46">
        <v>20.765999999999998</v>
      </c>
      <c r="C237" s="5">
        <v>0</v>
      </c>
      <c r="D237" s="29">
        <f t="shared" si="63"/>
        <v>0.03</v>
      </c>
      <c r="E237" s="34">
        <f t="shared" si="64"/>
        <v>12.976600000000001</v>
      </c>
      <c r="F237" s="34">
        <f t="shared" si="65"/>
        <v>12.874919999999999</v>
      </c>
      <c r="G237" s="22">
        <f t="shared" si="61"/>
        <v>0.10168000000000177</v>
      </c>
      <c r="H237" s="40">
        <f t="shared" si="77"/>
        <v>8.3130000000101595E-2</v>
      </c>
      <c r="I237" s="3">
        <f t="shared" si="62"/>
        <v>0</v>
      </c>
      <c r="J237" s="3">
        <f t="shared" si="66"/>
        <v>0.10168000000000177</v>
      </c>
      <c r="K237" s="1"/>
      <c r="L237" s="2">
        <v>231</v>
      </c>
      <c r="M237" s="15">
        <v>-5.5734138713422804E-4</v>
      </c>
      <c r="N237" s="15">
        <v>1.8107650178276608E-3</v>
      </c>
      <c r="O237" s="15">
        <v>20.765239160703093</v>
      </c>
      <c r="P237" s="56">
        <f t="shared" si="67"/>
        <v>20.929442658612867</v>
      </c>
      <c r="Q237" s="4">
        <f t="shared" si="68"/>
        <v>12.976254448339978</v>
      </c>
      <c r="R237" s="9">
        <f t="shared" si="69"/>
        <v>12.874448279635917</v>
      </c>
      <c r="S237" s="9">
        <f t="shared" si="78"/>
        <v>-0.50622872104439176</v>
      </c>
      <c r="T237" s="9">
        <v>-8.38461770363325E-2</v>
      </c>
      <c r="U237" s="9">
        <f t="shared" si="70"/>
        <v>0.18565234574039285</v>
      </c>
      <c r="V237" s="54">
        <v>-8.3544018696263905E-2</v>
      </c>
      <c r="W237" s="9">
        <f t="shared" si="71"/>
        <v>0.6080348897484521</v>
      </c>
      <c r="X237" s="9">
        <f t="shared" si="72"/>
        <v>0.18535018740032425</v>
      </c>
      <c r="Y237" s="34">
        <f t="shared" si="73"/>
        <v>-0.10180616870406034</v>
      </c>
      <c r="Z237" s="59">
        <v>231</v>
      </c>
      <c r="AA237" s="9">
        <f t="shared" si="74"/>
        <v>38.399999999999928</v>
      </c>
      <c r="AB237" s="9">
        <f t="shared" si="79"/>
        <v>38.853804396741388</v>
      </c>
      <c r="AC237" s="35">
        <f t="shared" si="75"/>
        <v>0.45380439674146089</v>
      </c>
      <c r="AD237" s="36">
        <f t="shared" si="76"/>
        <v>11.236260000000334</v>
      </c>
      <c r="AE237" s="36">
        <f t="shared" si="80"/>
        <v>-11.248054613911069</v>
      </c>
    </row>
    <row r="238" spans="1:31" x14ac:dyDescent="0.2">
      <c r="A238">
        <v>232</v>
      </c>
      <c r="B238" s="46">
        <v>20.766999999999999</v>
      </c>
      <c r="C238" s="5">
        <v>0</v>
      </c>
      <c r="D238" s="29">
        <f t="shared" si="63"/>
        <v>0.03</v>
      </c>
      <c r="E238" s="34">
        <f t="shared" si="64"/>
        <v>12.976600000000001</v>
      </c>
      <c r="F238" s="34">
        <f t="shared" si="65"/>
        <v>12.875539999999999</v>
      </c>
      <c r="G238" s="22">
        <f t="shared" si="61"/>
        <v>0.10106000000000215</v>
      </c>
      <c r="H238" s="40">
        <f t="shared" si="77"/>
        <v>0.16626000000020319</v>
      </c>
      <c r="I238" s="3">
        <f t="shared" si="62"/>
        <v>0</v>
      </c>
      <c r="J238" s="3">
        <f t="shared" si="66"/>
        <v>0.10106000000000215</v>
      </c>
      <c r="K238" s="1"/>
      <c r="L238" s="2">
        <v>232</v>
      </c>
      <c r="M238" s="15">
        <v>-1.0522912088979579E-3</v>
      </c>
      <c r="N238" s="15">
        <v>2.8388185610540547E-4</v>
      </c>
      <c r="O238" s="15">
        <v>20.765210660019541</v>
      </c>
      <c r="P238" s="56">
        <f t="shared" si="67"/>
        <v>20.928947708791103</v>
      </c>
      <c r="Q238" s="4">
        <f t="shared" si="68"/>
        <v>12.975947579450484</v>
      </c>
      <c r="R238" s="9">
        <f t="shared" si="69"/>
        <v>12.874430609212114</v>
      </c>
      <c r="S238" s="9">
        <f t="shared" si="78"/>
        <v>0.31656455221536528</v>
      </c>
      <c r="T238" s="9">
        <v>-7.5876311149738307E-2</v>
      </c>
      <c r="U238" s="9">
        <f t="shared" si="70"/>
        <v>0.17739328138810811</v>
      </c>
      <c r="V238" s="54">
        <v>-8.3080662867087707E-2</v>
      </c>
      <c r="W238" s="9">
        <f t="shared" si="71"/>
        <v>-0.21504758197699547</v>
      </c>
      <c r="X238" s="9">
        <f t="shared" si="72"/>
        <v>0.18459763310545751</v>
      </c>
      <c r="Y238" s="34">
        <f t="shared" si="73"/>
        <v>-0.10151697023836981</v>
      </c>
      <c r="Z238" s="59">
        <v>232</v>
      </c>
      <c r="AA238" s="9">
        <f t="shared" si="74"/>
        <v>38.399999999999928</v>
      </c>
      <c r="AB238" s="9">
        <f t="shared" si="79"/>
        <v>38.638756814764392</v>
      </c>
      <c r="AC238" s="35">
        <f t="shared" si="75"/>
        <v>0.23875681476446431</v>
      </c>
      <c r="AD238" s="36">
        <f t="shared" si="76"/>
        <v>11.337320000000336</v>
      </c>
      <c r="AE238" s="36">
        <f t="shared" si="80"/>
        <v>-11.349571584149439</v>
      </c>
    </row>
    <row r="239" spans="1:31" x14ac:dyDescent="0.2">
      <c r="A239">
        <v>233</v>
      </c>
      <c r="B239" s="46">
        <v>20.768000000000001</v>
      </c>
      <c r="C239" s="5">
        <v>0</v>
      </c>
      <c r="D239" s="29">
        <f t="shared" si="63"/>
        <v>0.03</v>
      </c>
      <c r="E239" s="34">
        <f t="shared" si="64"/>
        <v>12.976600000000001</v>
      </c>
      <c r="F239" s="34">
        <f t="shared" si="65"/>
        <v>12.87616</v>
      </c>
      <c r="G239" s="22">
        <f t="shared" si="61"/>
        <v>0.10044000000000075</v>
      </c>
      <c r="H239" s="40">
        <f t="shared" si="77"/>
        <v>8.3130000000101595E-2</v>
      </c>
      <c r="I239" s="3">
        <f t="shared" si="62"/>
        <v>0</v>
      </c>
      <c r="J239" s="3">
        <f t="shared" si="66"/>
        <v>0.10044000000000075</v>
      </c>
      <c r="K239" s="1"/>
      <c r="L239" s="2">
        <v>233</v>
      </c>
      <c r="M239" s="15">
        <v>1.4789147197770934E-3</v>
      </c>
      <c r="N239" s="15">
        <v>-8.3945999820585389E-4</v>
      </c>
      <c r="O239" s="15">
        <v>20.76904722701147</v>
      </c>
      <c r="P239" s="56">
        <f t="shared" si="67"/>
        <v>20.931478914719776</v>
      </c>
      <c r="Q239" s="4">
        <f t="shared" si="68"/>
        <v>12.977516927126262</v>
      </c>
      <c r="R239" s="9">
        <f t="shared" si="69"/>
        <v>12.876809280747111</v>
      </c>
      <c r="S239" s="9">
        <f t="shared" si="78"/>
        <v>0.16106580008742399</v>
      </c>
      <c r="T239" s="9">
        <v>-6.9187396676899396E-2</v>
      </c>
      <c r="U239" s="9">
        <f t="shared" si="70"/>
        <v>0.16989504305605035</v>
      </c>
      <c r="V239" s="54">
        <v>-8.2701774270501696E-2</v>
      </c>
      <c r="W239" s="9">
        <f t="shared" si="71"/>
        <v>-6.0358153708273021E-2</v>
      </c>
      <c r="X239" s="9">
        <f t="shared" si="72"/>
        <v>0.18340942064965265</v>
      </c>
      <c r="Y239" s="34">
        <f t="shared" si="73"/>
        <v>-0.10070764637915097</v>
      </c>
      <c r="Z239" s="59">
        <v>233</v>
      </c>
      <c r="AA239" s="9">
        <f t="shared" si="74"/>
        <v>38.399999999999928</v>
      </c>
      <c r="AB239" s="9">
        <f t="shared" si="79"/>
        <v>38.57839866105612</v>
      </c>
      <c r="AC239" s="35">
        <f t="shared" si="75"/>
        <v>0.17839866105619251</v>
      </c>
      <c r="AD239" s="36">
        <f t="shared" si="76"/>
        <v>11.437760000000337</v>
      </c>
      <c r="AE239" s="36">
        <f t="shared" si="80"/>
        <v>-11.45027923052859</v>
      </c>
    </row>
    <row r="240" spans="1:31" x14ac:dyDescent="0.2">
      <c r="A240">
        <v>234</v>
      </c>
      <c r="B240" s="46">
        <v>20.768000000000001</v>
      </c>
      <c r="C240" s="5">
        <v>0</v>
      </c>
      <c r="D240" s="29">
        <f t="shared" si="63"/>
        <v>0.03</v>
      </c>
      <c r="E240" s="34">
        <f t="shared" si="64"/>
        <v>12.976600000000001</v>
      </c>
      <c r="F240" s="34">
        <f t="shared" si="65"/>
        <v>12.87616</v>
      </c>
      <c r="G240" s="22">
        <f t="shared" si="61"/>
        <v>0.10044000000000075</v>
      </c>
      <c r="H240" s="40">
        <f t="shared" si="77"/>
        <v>8.3129999999806262E-2</v>
      </c>
      <c r="I240" s="3">
        <f t="shared" si="62"/>
        <v>0</v>
      </c>
      <c r="J240" s="3">
        <f t="shared" si="66"/>
        <v>0.10044000000000075</v>
      </c>
      <c r="K240" s="1"/>
      <c r="L240" s="2">
        <v>234</v>
      </c>
      <c r="M240" s="15">
        <v>-1.2230722251253252E-3</v>
      </c>
      <c r="N240" s="15">
        <v>2.8599153171678937E-3</v>
      </c>
      <c r="O240" s="15">
        <v>20.767148177162419</v>
      </c>
      <c r="P240" s="56">
        <f t="shared" si="67"/>
        <v>20.928776927774873</v>
      </c>
      <c r="Q240" s="4">
        <f t="shared" si="68"/>
        <v>12.975841695220421</v>
      </c>
      <c r="R240" s="9">
        <f t="shared" si="69"/>
        <v>12.875631869840701</v>
      </c>
      <c r="S240" s="9">
        <f t="shared" si="78"/>
        <v>-4.9977505157675066E-2</v>
      </c>
      <c r="T240" s="9">
        <v>-6.4300293705929407E-2</v>
      </c>
      <c r="U240" s="9">
        <f t="shared" si="70"/>
        <v>0.16451011908564908</v>
      </c>
      <c r="V240" s="54">
        <v>-8.24989305688133E-2</v>
      </c>
      <c r="W240" s="9">
        <f t="shared" si="71"/>
        <v>0.15018733053739475</v>
      </c>
      <c r="X240" s="9">
        <f t="shared" si="72"/>
        <v>0.18270875594853297</v>
      </c>
      <c r="Y240" s="34">
        <f t="shared" si="73"/>
        <v>-0.10020982537971967</v>
      </c>
      <c r="Z240" s="59">
        <v>234</v>
      </c>
      <c r="AA240" s="9">
        <f t="shared" si="74"/>
        <v>38.399999999999928</v>
      </c>
      <c r="AB240" s="9">
        <f t="shared" si="79"/>
        <v>38.728585991593512</v>
      </c>
      <c r="AC240" s="35">
        <f t="shared" si="75"/>
        <v>0.32858599159358448</v>
      </c>
      <c r="AD240" s="36">
        <f t="shared" si="76"/>
        <v>11.538200000000337</v>
      </c>
      <c r="AE240" s="36">
        <f t="shared" si="80"/>
        <v>-11.55048905590831</v>
      </c>
    </row>
    <row r="241" spans="1:31" x14ac:dyDescent="0.2">
      <c r="A241">
        <v>235</v>
      </c>
      <c r="B241" s="46">
        <v>20.768999999999998</v>
      </c>
      <c r="C241" s="5">
        <v>0</v>
      </c>
      <c r="D241" s="29">
        <f t="shared" si="63"/>
        <v>0.03</v>
      </c>
      <c r="E241" s="34">
        <f t="shared" si="64"/>
        <v>12.976600000000001</v>
      </c>
      <c r="F241" s="34">
        <f t="shared" si="65"/>
        <v>12.876779999999998</v>
      </c>
      <c r="G241" s="22">
        <f t="shared" si="61"/>
        <v>9.9820000000002906E-2</v>
      </c>
      <c r="H241" s="40">
        <f t="shared" si="77"/>
        <v>8.3129999999806262E-2</v>
      </c>
      <c r="I241" s="3">
        <f t="shared" si="62"/>
        <v>0</v>
      </c>
      <c r="J241" s="3">
        <f t="shared" si="66"/>
        <v>9.9820000000002906E-2</v>
      </c>
      <c r="K241" s="1"/>
      <c r="L241" s="2">
        <v>235</v>
      </c>
      <c r="M241" s="15">
        <v>1.1192922564281511E-3</v>
      </c>
      <c r="N241" s="15">
        <v>-1.3768276230558278E-3</v>
      </c>
      <c r="O241" s="15">
        <v>20.76844603002894</v>
      </c>
      <c r="P241" s="56">
        <f t="shared" si="67"/>
        <v>20.93111929225643</v>
      </c>
      <c r="Q241" s="4">
        <f t="shared" si="68"/>
        <v>12.977293961198985</v>
      </c>
      <c r="R241" s="9">
        <f t="shared" si="69"/>
        <v>12.876436538617943</v>
      </c>
      <c r="S241" s="9">
        <f t="shared" si="78"/>
        <v>-0.12221670981182406</v>
      </c>
      <c r="T241" s="9">
        <v>-6.1513768328622903E-2</v>
      </c>
      <c r="U241" s="9">
        <f t="shared" si="70"/>
        <v>0.16237119090966459</v>
      </c>
      <c r="V241" s="54">
        <v>-8.2383104415132496E-2</v>
      </c>
      <c r="W241" s="9">
        <f t="shared" si="71"/>
        <v>0.22307413239286575</v>
      </c>
      <c r="X241" s="9">
        <f t="shared" si="72"/>
        <v>0.18324052699617419</v>
      </c>
      <c r="Y241" s="34">
        <f t="shared" si="73"/>
        <v>-0.10085742258104169</v>
      </c>
      <c r="Z241" s="59">
        <v>235</v>
      </c>
      <c r="AA241" s="9">
        <f t="shared" si="74"/>
        <v>38.399999999999928</v>
      </c>
      <c r="AB241" s="9">
        <f t="shared" si="79"/>
        <v>38.951660123986379</v>
      </c>
      <c r="AC241" s="35">
        <f t="shared" si="75"/>
        <v>0.55166012398645137</v>
      </c>
      <c r="AD241" s="36">
        <f t="shared" si="76"/>
        <v>11.63802000000034</v>
      </c>
      <c r="AE241" s="36">
        <f t="shared" si="80"/>
        <v>-11.651346478489351</v>
      </c>
    </row>
    <row r="242" spans="1:31" x14ac:dyDescent="0.2">
      <c r="A242">
        <v>236</v>
      </c>
      <c r="B242" s="46">
        <v>20.768999999999998</v>
      </c>
      <c r="C242" s="5">
        <v>0</v>
      </c>
      <c r="D242" s="29">
        <f t="shared" si="63"/>
        <v>0.03</v>
      </c>
      <c r="E242" s="34">
        <f t="shared" si="64"/>
        <v>12.976600000000001</v>
      </c>
      <c r="F242" s="34">
        <f t="shared" si="65"/>
        <v>12.876779999999998</v>
      </c>
      <c r="G242" s="22">
        <f t="shared" si="61"/>
        <v>9.9820000000002906E-2</v>
      </c>
      <c r="H242" s="40">
        <f t="shared" si="77"/>
        <v>8.3130000000101595E-2</v>
      </c>
      <c r="I242" s="3">
        <f t="shared" si="62"/>
        <v>0</v>
      </c>
      <c r="J242" s="3">
        <f t="shared" si="66"/>
        <v>9.9820000000002906E-2</v>
      </c>
      <c r="K242" s="1"/>
      <c r="L242" s="2">
        <v>236</v>
      </c>
      <c r="M242" s="15">
        <v>-5.8797608234053796E-4</v>
      </c>
      <c r="N242" s="15">
        <v>1.1404083605703144E-4</v>
      </c>
      <c r="O242" s="15">
        <v>20.765677989386504</v>
      </c>
      <c r="P242" s="56">
        <f t="shared" si="67"/>
        <v>20.92941202391766</v>
      </c>
      <c r="Q242" s="4">
        <f t="shared" si="68"/>
        <v>12.976235454828949</v>
      </c>
      <c r="R242" s="9">
        <f t="shared" si="69"/>
        <v>12.874720353419631</v>
      </c>
      <c r="S242" s="9">
        <f t="shared" si="78"/>
        <v>7.1983333552374767E-2</v>
      </c>
      <c r="T242" s="9">
        <v>-6.0895283226992003E-2</v>
      </c>
      <c r="U242" s="9">
        <f t="shared" si="70"/>
        <v>0.16241038463630941</v>
      </c>
      <c r="V242" s="54">
        <v>-8.2206051615274001E-2</v>
      </c>
      <c r="W242" s="9">
        <f t="shared" si="71"/>
        <v>2.9531767856942642E-2</v>
      </c>
      <c r="X242" s="9">
        <f t="shared" si="72"/>
        <v>0.18372115302459141</v>
      </c>
      <c r="Y242" s="34">
        <f t="shared" si="73"/>
        <v>-0.10151510140931741</v>
      </c>
      <c r="Z242" s="59">
        <v>236</v>
      </c>
      <c r="AA242" s="9">
        <f t="shared" si="74"/>
        <v>38.399999999999928</v>
      </c>
      <c r="AB242" s="9">
        <f t="shared" si="79"/>
        <v>38.981191891843324</v>
      </c>
      <c r="AC242" s="35">
        <f t="shared" si="75"/>
        <v>0.58119189184339604</v>
      </c>
      <c r="AD242" s="36">
        <f t="shared" si="76"/>
        <v>11.737840000000343</v>
      </c>
      <c r="AE242" s="36">
        <f t="shared" si="80"/>
        <v>-11.752861579898669</v>
      </c>
    </row>
    <row r="243" spans="1:31" x14ac:dyDescent="0.2">
      <c r="A243">
        <v>237</v>
      </c>
      <c r="B243" s="46">
        <v>20.77</v>
      </c>
      <c r="C243" s="5">
        <v>0</v>
      </c>
      <c r="D243" s="29">
        <f t="shared" si="63"/>
        <v>0.03</v>
      </c>
      <c r="E243" s="34">
        <f t="shared" si="64"/>
        <v>12.976600000000001</v>
      </c>
      <c r="F243" s="34">
        <f t="shared" si="65"/>
        <v>12.8774</v>
      </c>
      <c r="G243" s="22">
        <f t="shared" si="61"/>
        <v>9.9200000000001509E-2</v>
      </c>
      <c r="H243" s="40">
        <f t="shared" si="77"/>
        <v>0</v>
      </c>
      <c r="I243" s="3">
        <f t="shared" si="62"/>
        <v>0</v>
      </c>
      <c r="J243" s="3">
        <f t="shared" si="66"/>
        <v>9.9200000000001509E-2</v>
      </c>
      <c r="K243" s="1"/>
      <c r="L243" s="2">
        <v>237</v>
      </c>
      <c r="M243" s="15">
        <v>-2.1656353656158986E-3</v>
      </c>
      <c r="N243" s="15">
        <v>2.4338079428189727E-4</v>
      </c>
      <c r="O243" s="15">
        <v>20.769311942858874</v>
      </c>
      <c r="P243" s="56">
        <f t="shared" si="67"/>
        <v>20.927834364634382</v>
      </c>
      <c r="Q243" s="4">
        <f t="shared" si="68"/>
        <v>12.975257306073317</v>
      </c>
      <c r="R243" s="9">
        <f t="shared" si="69"/>
        <v>12.876973404572501</v>
      </c>
      <c r="S243" s="9">
        <f t="shared" si="78"/>
        <v>5.9497051265581573E-2</v>
      </c>
      <c r="T243" s="9">
        <v>-6.2300037816505803E-2</v>
      </c>
      <c r="U243" s="9">
        <f t="shared" si="70"/>
        <v>0.16058393931732148</v>
      </c>
      <c r="V243" s="54">
        <v>-8.2051418313449004E-2</v>
      </c>
      <c r="W243" s="9">
        <f t="shared" si="71"/>
        <v>3.8786850235234101E-2</v>
      </c>
      <c r="X243" s="9">
        <f t="shared" si="72"/>
        <v>0.18033531981426468</v>
      </c>
      <c r="Y243" s="34">
        <f t="shared" si="73"/>
        <v>-9.8283901500815674E-2</v>
      </c>
      <c r="Z243" s="59">
        <v>237</v>
      </c>
      <c r="AA243" s="9">
        <f t="shared" si="74"/>
        <v>38.399999999999928</v>
      </c>
      <c r="AB243" s="9">
        <f t="shared" si="79"/>
        <v>39.019978742078557</v>
      </c>
      <c r="AC243" s="35">
        <f t="shared" si="75"/>
        <v>0.61997874207862935</v>
      </c>
      <c r="AD243" s="36">
        <f t="shared" si="76"/>
        <v>11.837040000000345</v>
      </c>
      <c r="AE243" s="36">
        <f t="shared" si="80"/>
        <v>-11.851145481399485</v>
      </c>
    </row>
    <row r="244" spans="1:31" x14ac:dyDescent="0.2">
      <c r="A244">
        <v>238</v>
      </c>
      <c r="B244" s="46">
        <v>20.768999999999998</v>
      </c>
      <c r="C244" s="6">
        <v>0.4</v>
      </c>
      <c r="D244" s="29">
        <f t="shared" si="63"/>
        <v>0.03</v>
      </c>
      <c r="E244" s="34">
        <f t="shared" si="64"/>
        <v>12.976600000000001</v>
      </c>
      <c r="F244" s="34">
        <f t="shared" si="65"/>
        <v>12.876779999999998</v>
      </c>
      <c r="G244" s="22">
        <f t="shared" si="61"/>
        <v>-0.30017999999999712</v>
      </c>
      <c r="H244" s="40">
        <f t="shared" si="77"/>
        <v>-0.16625999999990784</v>
      </c>
      <c r="I244" s="3">
        <f t="shared" si="62"/>
        <v>-0.4</v>
      </c>
      <c r="J244" s="3">
        <f t="shared" si="66"/>
        <v>9.9820000000002906E-2</v>
      </c>
      <c r="K244" s="1"/>
      <c r="L244" s="2">
        <v>238</v>
      </c>
      <c r="M244" s="15">
        <v>8.9909219835441318E-4</v>
      </c>
      <c r="N244" s="15">
        <v>2.2743543152579995E-3</v>
      </c>
      <c r="O244" s="15">
        <v>20.766393700336408</v>
      </c>
      <c r="P244" s="56">
        <f t="shared" si="67"/>
        <v>20.930899092198356</v>
      </c>
      <c r="Q244" s="4">
        <f t="shared" si="68"/>
        <v>12.97715743716298</v>
      </c>
      <c r="R244" s="9">
        <f t="shared" si="69"/>
        <v>12.875164094208573</v>
      </c>
      <c r="S244" s="9">
        <f t="shared" si="78"/>
        <v>-5.5859268661484225E-2</v>
      </c>
      <c r="T244" s="9">
        <v>-6.5411306916219006E-2</v>
      </c>
      <c r="U244" s="9">
        <f t="shared" si="70"/>
        <v>0.16740464987062542</v>
      </c>
      <c r="V244" s="54">
        <v>-8.1911721341917501E-2</v>
      </c>
      <c r="W244" s="9">
        <f t="shared" si="71"/>
        <v>0.15785261161589065</v>
      </c>
      <c r="X244" s="9">
        <f t="shared" si="72"/>
        <v>0.18390506429632392</v>
      </c>
      <c r="Y244" s="34">
        <f t="shared" si="73"/>
        <v>-0.10199334295440643</v>
      </c>
      <c r="Z244" s="59">
        <v>238</v>
      </c>
      <c r="AA244" s="9">
        <f t="shared" si="74"/>
        <v>38.799999999999926</v>
      </c>
      <c r="AB244" s="9">
        <f t="shared" si="79"/>
        <v>39.177831353694451</v>
      </c>
      <c r="AC244" s="35">
        <f t="shared" si="75"/>
        <v>0.37783135369452481</v>
      </c>
      <c r="AD244" s="36">
        <f t="shared" si="76"/>
        <v>11.936860000000348</v>
      </c>
      <c r="AE244" s="36">
        <f t="shared" si="80"/>
        <v>-11.953138824353891</v>
      </c>
    </row>
    <row r="245" spans="1:31" x14ac:dyDescent="0.2">
      <c r="A245">
        <v>239</v>
      </c>
      <c r="B245" s="46">
        <v>20.768000000000001</v>
      </c>
      <c r="C245" s="6">
        <v>0.4</v>
      </c>
      <c r="D245" s="29">
        <f t="shared" si="63"/>
        <v>0.03</v>
      </c>
      <c r="E245" s="34">
        <f t="shared" si="64"/>
        <v>12.976600000000001</v>
      </c>
      <c r="F245" s="34">
        <f t="shared" si="65"/>
        <v>12.87616</v>
      </c>
      <c r="G245" s="22">
        <f t="shared" si="61"/>
        <v>-0.29955999999999927</v>
      </c>
      <c r="H245" s="40">
        <f t="shared" si="77"/>
        <v>-0.24939000000000944</v>
      </c>
      <c r="I245" s="3">
        <f t="shared" si="62"/>
        <v>-0.4</v>
      </c>
      <c r="J245" s="3">
        <f t="shared" si="66"/>
        <v>0.10044000000000075</v>
      </c>
      <c r="K245" s="1"/>
      <c r="L245" s="2">
        <v>239</v>
      </c>
      <c r="M245" s="15">
        <v>1.0157106816319893E-3</v>
      </c>
      <c r="N245" s="15">
        <v>1.3239353257584569E-3</v>
      </c>
      <c r="O245" s="15">
        <v>20.768639992075023</v>
      </c>
      <c r="P245" s="56">
        <f t="shared" si="67"/>
        <v>20.931015710681631</v>
      </c>
      <c r="Q245" s="4">
        <f t="shared" si="68"/>
        <v>12.977229740622612</v>
      </c>
      <c r="R245" s="9">
        <f t="shared" si="69"/>
        <v>12.876556795086513</v>
      </c>
      <c r="S245" s="9">
        <f t="shared" si="78"/>
        <v>0.1279636126931728</v>
      </c>
      <c r="T245" s="9">
        <v>-6.9793121001578001E-2</v>
      </c>
      <c r="U245" s="9">
        <f t="shared" si="70"/>
        <v>0.17046606653767662</v>
      </c>
      <c r="V245" s="54">
        <v>-8.1811015338753498E-2</v>
      </c>
      <c r="W245" s="9">
        <f t="shared" si="71"/>
        <v>-2.7290667157074178E-2</v>
      </c>
      <c r="X245" s="9">
        <f t="shared" si="72"/>
        <v>0.18248396087485214</v>
      </c>
      <c r="Y245" s="34">
        <f t="shared" si="73"/>
        <v>-0.10067294553609862</v>
      </c>
      <c r="Z245" s="59">
        <v>239</v>
      </c>
      <c r="AA245" s="9">
        <f t="shared" si="74"/>
        <v>39.199999999999925</v>
      </c>
      <c r="AB245" s="9">
        <f t="shared" si="79"/>
        <v>39.150540686537376</v>
      </c>
      <c r="AC245" s="35">
        <f t="shared" si="75"/>
        <v>-4.9459313462548948E-2</v>
      </c>
      <c r="AD245" s="36">
        <f t="shared" si="76"/>
        <v>12.037300000000348</v>
      </c>
      <c r="AE245" s="36">
        <f t="shared" si="80"/>
        <v>-12.05381176988999</v>
      </c>
    </row>
    <row r="246" spans="1:31" x14ac:dyDescent="0.2">
      <c r="A246">
        <v>240</v>
      </c>
      <c r="B246" s="46">
        <v>20.765999999999998</v>
      </c>
      <c r="C246" s="6">
        <v>0.4</v>
      </c>
      <c r="D246" s="29">
        <f t="shared" si="63"/>
        <v>0.03</v>
      </c>
      <c r="E246" s="34">
        <f t="shared" si="64"/>
        <v>12.976600000000001</v>
      </c>
      <c r="F246" s="34">
        <f t="shared" si="65"/>
        <v>12.874919999999999</v>
      </c>
      <c r="G246" s="22">
        <f t="shared" si="61"/>
        <v>-0.29831999999999825</v>
      </c>
      <c r="H246" s="40">
        <f t="shared" si="77"/>
        <v>-0.33252000000011106</v>
      </c>
      <c r="I246" s="3">
        <f t="shared" si="62"/>
        <v>-0.4</v>
      </c>
      <c r="J246" s="3">
        <f t="shared" si="66"/>
        <v>0.10168000000000177</v>
      </c>
      <c r="K246" s="1"/>
      <c r="L246" s="2">
        <v>240</v>
      </c>
      <c r="M246" s="15">
        <v>-8.0393551974190889E-4</v>
      </c>
      <c r="N246" s="15">
        <v>7.7807781001177463E-4</v>
      </c>
      <c r="O246" s="15">
        <v>20.767933019627797</v>
      </c>
      <c r="P246" s="56">
        <f t="shared" si="67"/>
        <v>20.929196064480259</v>
      </c>
      <c r="Q246" s="4">
        <f t="shared" si="68"/>
        <v>12.976101559977762</v>
      </c>
      <c r="R246" s="9">
        <f t="shared" si="69"/>
        <v>12.876118472169233</v>
      </c>
      <c r="S246" s="9">
        <f t="shared" si="78"/>
        <v>-0.30301806651500396</v>
      </c>
      <c r="T246" s="9">
        <v>-7.4946246527260202E-2</v>
      </c>
      <c r="U246" s="9">
        <f t="shared" si="70"/>
        <v>0.17492933433578858</v>
      </c>
      <c r="V246" s="54">
        <v>-8.1862900087297505E-2</v>
      </c>
      <c r="W246" s="9">
        <f t="shared" si="71"/>
        <v>0.40300115432353234</v>
      </c>
      <c r="X246" s="9">
        <f t="shared" si="72"/>
        <v>0.1818459878958259</v>
      </c>
      <c r="Y246" s="34">
        <f t="shared" si="73"/>
        <v>-9.9983087808528381E-2</v>
      </c>
      <c r="Z246" s="59">
        <v>240</v>
      </c>
      <c r="AA246" s="9">
        <f t="shared" si="74"/>
        <v>39.599999999999923</v>
      </c>
      <c r="AB246" s="9">
        <f t="shared" si="79"/>
        <v>39.553541840860909</v>
      </c>
      <c r="AC246" s="35">
        <f t="shared" si="75"/>
        <v>-4.6458159139014299E-2</v>
      </c>
      <c r="AD246" s="36">
        <f t="shared" si="76"/>
        <v>12.13898000000035</v>
      </c>
      <c r="AE246" s="36">
        <f t="shared" si="80"/>
        <v>-12.153794857698518</v>
      </c>
    </row>
    <row r="247" spans="1:31" x14ac:dyDescent="0.2">
      <c r="A247">
        <v>241</v>
      </c>
      <c r="B247" s="46">
        <v>20.763999999999999</v>
      </c>
      <c r="C247" s="6">
        <v>0.4</v>
      </c>
      <c r="D247" s="29">
        <f t="shared" si="63"/>
        <v>0.03</v>
      </c>
      <c r="E247" s="34">
        <f t="shared" si="64"/>
        <v>12.976600000000001</v>
      </c>
      <c r="F247" s="34">
        <f t="shared" si="65"/>
        <v>12.87368</v>
      </c>
      <c r="G247" s="22">
        <f t="shared" si="61"/>
        <v>-0.29707999999999901</v>
      </c>
      <c r="H247" s="40">
        <f t="shared" si="77"/>
        <v>-0.24938999999971412</v>
      </c>
      <c r="I247" s="3">
        <f t="shared" si="62"/>
        <v>-0.4</v>
      </c>
      <c r="J247" s="3">
        <f t="shared" si="66"/>
        <v>0.10292000000000101</v>
      </c>
      <c r="K247" s="1"/>
      <c r="L247" s="2">
        <v>241</v>
      </c>
      <c r="M247" s="15">
        <v>6.3870512835375833E-4</v>
      </c>
      <c r="N247" s="15">
        <v>-2.8335218927660541E-3</v>
      </c>
      <c r="O247" s="15">
        <v>20.764994881206324</v>
      </c>
      <c r="P247" s="56">
        <f t="shared" si="67"/>
        <v>20.930638705128352</v>
      </c>
      <c r="Q247" s="4">
        <f t="shared" si="68"/>
        <v>12.976995997179579</v>
      </c>
      <c r="R247" s="9">
        <f t="shared" si="69"/>
        <v>12.874296826347919</v>
      </c>
      <c r="S247" s="9">
        <f t="shared" si="78"/>
        <v>-0.41333217539835793</v>
      </c>
      <c r="T247" s="9">
        <v>-8.0360065420182702E-2</v>
      </c>
      <c r="U247" s="9">
        <f t="shared" si="70"/>
        <v>0.18305923625184206</v>
      </c>
      <c r="V247" s="54">
        <v>-8.1965289485080195E-2</v>
      </c>
      <c r="W247" s="9">
        <f t="shared" si="71"/>
        <v>0.51603134623001723</v>
      </c>
      <c r="X247" s="9">
        <f t="shared" si="72"/>
        <v>0.18466446031673955</v>
      </c>
      <c r="Y247" s="34">
        <f t="shared" si="73"/>
        <v>-0.10269917083165936</v>
      </c>
      <c r="Z247" s="59">
        <v>241</v>
      </c>
      <c r="AA247" s="9">
        <f t="shared" si="74"/>
        <v>39.999999999999922</v>
      </c>
      <c r="AB247" s="9">
        <f t="shared" si="79"/>
        <v>40.069573187090924</v>
      </c>
      <c r="AC247" s="35">
        <f t="shared" si="75"/>
        <v>6.9573187091002353E-2</v>
      </c>
      <c r="AD247" s="36">
        <f t="shared" si="76"/>
        <v>12.241900000000351</v>
      </c>
      <c r="AE247" s="36">
        <f t="shared" si="80"/>
        <v>-12.256494028530177</v>
      </c>
    </row>
    <row r="248" spans="1:31" x14ac:dyDescent="0.2">
      <c r="A248">
        <v>242</v>
      </c>
      <c r="B248" s="46">
        <v>20.763000000000002</v>
      </c>
      <c r="C248" s="5">
        <v>0</v>
      </c>
      <c r="D248" s="29">
        <f t="shared" si="63"/>
        <v>0.03</v>
      </c>
      <c r="E248" s="34">
        <f t="shared" si="64"/>
        <v>12.976600000000001</v>
      </c>
      <c r="F248" s="34">
        <f t="shared" si="65"/>
        <v>12.873060000000001</v>
      </c>
      <c r="G248" s="22">
        <f t="shared" si="61"/>
        <v>0.10354000000000063</v>
      </c>
      <c r="H248" s="40">
        <f t="shared" si="77"/>
        <v>0</v>
      </c>
      <c r="I248" s="3">
        <f t="shared" si="62"/>
        <v>0</v>
      </c>
      <c r="J248" s="3">
        <f t="shared" si="66"/>
        <v>0.10354000000000063</v>
      </c>
      <c r="K248" s="1"/>
      <c r="L248" s="2">
        <v>242</v>
      </c>
      <c r="M248" s="15">
        <v>-1.4816545922900588E-3</v>
      </c>
      <c r="N248" s="15">
        <v>8.207320858756458E-4</v>
      </c>
      <c r="O248" s="15">
        <v>20.762960901554919</v>
      </c>
      <c r="P248" s="56">
        <f t="shared" si="67"/>
        <v>20.92851834540771</v>
      </c>
      <c r="Q248" s="4">
        <f t="shared" si="68"/>
        <v>12.97568137415278</v>
      </c>
      <c r="R248" s="9">
        <f t="shared" si="69"/>
        <v>12.873035758964051</v>
      </c>
      <c r="S248" s="9">
        <f t="shared" si="78"/>
        <v>-0.23864020579264705</v>
      </c>
      <c r="T248" s="9">
        <v>-8.5555696888316102E-2</v>
      </c>
      <c r="U248" s="9">
        <f t="shared" si="70"/>
        <v>0.18820131207704527</v>
      </c>
      <c r="V248" s="54">
        <v>-8.2129221094066701E-2</v>
      </c>
      <c r="W248" s="9">
        <f t="shared" si="71"/>
        <v>0.34128582098137622</v>
      </c>
      <c r="X248" s="9">
        <f t="shared" si="72"/>
        <v>0.18477483628279587</v>
      </c>
      <c r="Y248" s="34">
        <f t="shared" si="73"/>
        <v>-0.10264561518872917</v>
      </c>
      <c r="Z248" s="59">
        <v>242</v>
      </c>
      <c r="AA248" s="9">
        <f t="shared" si="74"/>
        <v>39.999999999999922</v>
      </c>
      <c r="AB248" s="9">
        <f t="shared" si="79"/>
        <v>40.4108590080723</v>
      </c>
      <c r="AC248" s="35">
        <f t="shared" si="75"/>
        <v>0.41085900807237863</v>
      </c>
      <c r="AD248" s="36">
        <f t="shared" si="76"/>
        <v>12.345440000000352</v>
      </c>
      <c r="AE248" s="36">
        <f t="shared" si="80"/>
        <v>-12.359139643718906</v>
      </c>
    </row>
    <row r="249" spans="1:31" x14ac:dyDescent="0.2">
      <c r="A249">
        <v>243</v>
      </c>
      <c r="B249" s="46">
        <v>20.763999999999999</v>
      </c>
      <c r="C249" s="5">
        <v>0</v>
      </c>
      <c r="D249" s="29">
        <f t="shared" si="63"/>
        <v>0.03</v>
      </c>
      <c r="E249" s="34">
        <f t="shared" si="64"/>
        <v>12.976600000000001</v>
      </c>
      <c r="F249" s="34">
        <f t="shared" si="65"/>
        <v>12.87368</v>
      </c>
      <c r="G249" s="22">
        <f t="shared" si="61"/>
        <v>0.10292000000000101</v>
      </c>
      <c r="H249" s="40">
        <f t="shared" si="77"/>
        <v>0.16625999999990784</v>
      </c>
      <c r="I249" s="3">
        <f t="shared" si="62"/>
        <v>0</v>
      </c>
      <c r="J249" s="3">
        <f t="shared" si="66"/>
        <v>0.10292000000000101</v>
      </c>
      <c r="K249" s="1"/>
      <c r="L249" s="2">
        <v>243</v>
      </c>
      <c r="M249" s="15">
        <v>-1.7097779608547128E-4</v>
      </c>
      <c r="N249" s="15">
        <v>-1.5169385538899016E-3</v>
      </c>
      <c r="O249" s="15">
        <v>20.762124194260664</v>
      </c>
      <c r="P249" s="56">
        <f t="shared" si="67"/>
        <v>20.929829022203915</v>
      </c>
      <c r="Q249" s="4">
        <f t="shared" si="68"/>
        <v>12.976493993766429</v>
      </c>
      <c r="R249" s="9">
        <f t="shared" si="69"/>
        <v>12.872517000441611</v>
      </c>
      <c r="S249" s="9">
        <f t="shared" si="78"/>
        <v>0.11387346648686382</v>
      </c>
      <c r="T249" s="9">
        <v>-9.0118670567862103E-2</v>
      </c>
      <c r="U249" s="9">
        <f t="shared" si="70"/>
        <v>0.19409566389267946</v>
      </c>
      <c r="V249" s="54">
        <v>-8.2295531110781597E-2</v>
      </c>
      <c r="W249" s="9">
        <f t="shared" si="71"/>
        <v>-9.8964731620464624E-3</v>
      </c>
      <c r="X249" s="9">
        <f t="shared" si="72"/>
        <v>0.18627252443559894</v>
      </c>
      <c r="Y249" s="34">
        <f t="shared" si="73"/>
        <v>-0.10397699332481736</v>
      </c>
      <c r="Z249" s="59">
        <v>243</v>
      </c>
      <c r="AA249" s="9">
        <f t="shared" si="74"/>
        <v>39.999999999999922</v>
      </c>
      <c r="AB249" s="9">
        <f t="shared" si="79"/>
        <v>40.400962534910256</v>
      </c>
      <c r="AC249" s="35">
        <f t="shared" si="75"/>
        <v>0.40096253491033451</v>
      </c>
      <c r="AD249" s="36">
        <f t="shared" si="76"/>
        <v>12.448360000000353</v>
      </c>
      <c r="AE249" s="36">
        <f t="shared" si="80"/>
        <v>-12.463116637043724</v>
      </c>
    </row>
    <row r="250" spans="1:31" x14ac:dyDescent="0.2">
      <c r="A250">
        <v>244</v>
      </c>
      <c r="B250" s="46">
        <v>20.765000000000001</v>
      </c>
      <c r="C250" s="5">
        <v>0</v>
      </c>
      <c r="D250" s="29">
        <f t="shared" si="63"/>
        <v>0.03</v>
      </c>
      <c r="E250" s="34">
        <f t="shared" si="64"/>
        <v>12.976600000000001</v>
      </c>
      <c r="F250" s="34">
        <f t="shared" si="65"/>
        <v>12.8743</v>
      </c>
      <c r="G250" s="22">
        <f t="shared" si="61"/>
        <v>0.10230000000000139</v>
      </c>
      <c r="H250" s="40">
        <f t="shared" si="77"/>
        <v>8.3130000000101595E-2</v>
      </c>
      <c r="I250" s="3">
        <f t="shared" si="62"/>
        <v>0</v>
      </c>
      <c r="J250" s="3">
        <f t="shared" si="66"/>
        <v>0.10230000000000139</v>
      </c>
      <c r="K250" s="1"/>
      <c r="L250" s="2">
        <v>244</v>
      </c>
      <c r="M250" s="15">
        <v>6.1940336602243462E-4</v>
      </c>
      <c r="N250" s="15">
        <v>3.304024814166343E-4</v>
      </c>
      <c r="O250" s="15">
        <v>20.764330725523244</v>
      </c>
      <c r="P250" s="56">
        <f t="shared" si="67"/>
        <v>20.930619403366023</v>
      </c>
      <c r="Q250" s="4">
        <f t="shared" si="68"/>
        <v>12.976984030086935</v>
      </c>
      <c r="R250" s="9">
        <f t="shared" si="69"/>
        <v>12.873885049824411</v>
      </c>
      <c r="S250" s="9">
        <f t="shared" si="78"/>
        <v>1.6001711892163862E-2</v>
      </c>
      <c r="T250" s="9">
        <v>-9.3721782416148397E-2</v>
      </c>
      <c r="U250" s="9">
        <f t="shared" si="70"/>
        <v>0.19682076267867302</v>
      </c>
      <c r="V250" s="54">
        <v>-8.22605547980194E-2</v>
      </c>
      <c r="W250" s="9">
        <f t="shared" si="71"/>
        <v>8.7097268370360761E-2</v>
      </c>
      <c r="X250" s="9">
        <f t="shared" si="72"/>
        <v>0.18535953506054403</v>
      </c>
      <c r="Y250" s="34">
        <f t="shared" si="73"/>
        <v>-0.10309898026252462</v>
      </c>
      <c r="Z250" s="59">
        <v>244</v>
      </c>
      <c r="AA250" s="9">
        <f t="shared" si="74"/>
        <v>39.999999999999922</v>
      </c>
      <c r="AB250" s="9">
        <f t="shared" si="79"/>
        <v>40.48805980328062</v>
      </c>
      <c r="AC250" s="35">
        <f t="shared" si="75"/>
        <v>0.48805980328069865</v>
      </c>
      <c r="AD250" s="36">
        <f t="shared" si="76"/>
        <v>12.550660000000354</v>
      </c>
      <c r="AE250" s="36">
        <f t="shared" si="80"/>
        <v>-12.566215617306248</v>
      </c>
    </row>
    <row r="251" spans="1:31" x14ac:dyDescent="0.2">
      <c r="A251">
        <v>245</v>
      </c>
      <c r="B251" s="46">
        <v>20.765000000000001</v>
      </c>
      <c r="C251" s="5">
        <v>0</v>
      </c>
      <c r="D251" s="29">
        <f t="shared" si="63"/>
        <v>0.03</v>
      </c>
      <c r="E251" s="34">
        <f t="shared" si="64"/>
        <v>12.976600000000001</v>
      </c>
      <c r="F251" s="34">
        <f t="shared" si="65"/>
        <v>12.8743</v>
      </c>
      <c r="G251" s="22">
        <f t="shared" si="61"/>
        <v>0.10230000000000139</v>
      </c>
      <c r="H251" s="40">
        <f t="shared" si="77"/>
        <v>0</v>
      </c>
      <c r="I251" s="3">
        <f t="shared" si="62"/>
        <v>0</v>
      </c>
      <c r="J251" s="3">
        <f t="shared" si="66"/>
        <v>0.10230000000000139</v>
      </c>
      <c r="K251" s="1"/>
      <c r="L251" s="2">
        <v>245</v>
      </c>
      <c r="M251" s="15">
        <v>-1.0901946240346331E-3</v>
      </c>
      <c r="N251" s="15">
        <v>-1.0553950383690852E-3</v>
      </c>
      <c r="O251" s="15">
        <v>20.762316684479504</v>
      </c>
      <c r="P251" s="56">
        <f t="shared" si="67"/>
        <v>20.928909805375966</v>
      </c>
      <c r="Q251" s="4">
        <f t="shared" si="68"/>
        <v>12.975924079333099</v>
      </c>
      <c r="R251" s="9">
        <f t="shared" si="69"/>
        <v>12.872636344377293</v>
      </c>
      <c r="S251" s="9">
        <f t="shared" si="78"/>
        <v>0.39900788929357628</v>
      </c>
      <c r="T251" s="9">
        <v>-9.6139885632952796E-2</v>
      </c>
      <c r="U251" s="9">
        <f t="shared" si="70"/>
        <v>0.19942762058875912</v>
      </c>
      <c r="V251" s="54">
        <v>-8.2150019063458493E-2</v>
      </c>
      <c r="W251" s="9">
        <f t="shared" si="71"/>
        <v>-0.29572015433776994</v>
      </c>
      <c r="X251" s="9">
        <f t="shared" si="72"/>
        <v>0.18543775401926482</v>
      </c>
      <c r="Y251" s="34">
        <f t="shared" si="73"/>
        <v>-0.10328773495580634</v>
      </c>
      <c r="Z251" s="59">
        <v>245</v>
      </c>
      <c r="AA251" s="9">
        <f t="shared" si="74"/>
        <v>39.999999999999922</v>
      </c>
      <c r="AB251" s="9">
        <f t="shared" si="79"/>
        <v>40.192339648942848</v>
      </c>
      <c r="AC251" s="35">
        <f t="shared" si="75"/>
        <v>0.19233964894292654</v>
      </c>
      <c r="AD251" s="36">
        <f t="shared" si="76"/>
        <v>12.652960000000355</v>
      </c>
      <c r="AE251" s="36">
        <f t="shared" si="80"/>
        <v>-12.669503352262055</v>
      </c>
    </row>
    <row r="252" spans="1:31" x14ac:dyDescent="0.2">
      <c r="A252">
        <v>246</v>
      </c>
      <c r="B252" s="46">
        <v>20.765000000000001</v>
      </c>
      <c r="C252" s="6">
        <v>0.4</v>
      </c>
      <c r="D252" s="29">
        <f t="shared" si="63"/>
        <v>0.03</v>
      </c>
      <c r="E252" s="34">
        <f t="shared" si="64"/>
        <v>12.976600000000001</v>
      </c>
      <c r="F252" s="34">
        <f t="shared" si="65"/>
        <v>12.8743</v>
      </c>
      <c r="G252" s="22">
        <f t="shared" si="61"/>
        <v>-0.29769999999999863</v>
      </c>
      <c r="H252" s="40">
        <f t="shared" si="77"/>
        <v>-0.16625999999990784</v>
      </c>
      <c r="I252" s="3">
        <f t="shared" si="62"/>
        <v>-0.4</v>
      </c>
      <c r="J252" s="3">
        <f t="shared" si="66"/>
        <v>0.10230000000000139</v>
      </c>
      <c r="K252" s="1"/>
      <c r="L252" s="2">
        <v>246</v>
      </c>
      <c r="M252" s="15">
        <v>9.1481645537000043E-4</v>
      </c>
      <c r="N252" s="15">
        <v>-8.8348740927763237E-4</v>
      </c>
      <c r="O252" s="15">
        <v>20.769130531721892</v>
      </c>
      <c r="P252" s="56">
        <f t="shared" si="67"/>
        <v>20.93091481645537</v>
      </c>
      <c r="Q252" s="4">
        <f t="shared" si="68"/>
        <v>12.97716718620233</v>
      </c>
      <c r="R252" s="9">
        <f t="shared" si="69"/>
        <v>12.876860929667572</v>
      </c>
      <c r="S252" s="9">
        <f t="shared" si="78"/>
        <v>-0.1999598377998171</v>
      </c>
      <c r="T252" s="9">
        <v>-9.7258224571629498E-2</v>
      </c>
      <c r="U252" s="9">
        <f t="shared" si="70"/>
        <v>0.19756448110638716</v>
      </c>
      <c r="V252" s="54">
        <v>-8.2034461814641899E-2</v>
      </c>
      <c r="W252" s="9">
        <f t="shared" si="71"/>
        <v>0.30026609433457474</v>
      </c>
      <c r="X252" s="9">
        <f t="shared" si="72"/>
        <v>0.18234071834939958</v>
      </c>
      <c r="Y252" s="34">
        <f t="shared" si="73"/>
        <v>-0.10030625653475767</v>
      </c>
      <c r="Z252" s="59">
        <v>246</v>
      </c>
      <c r="AA252" s="9">
        <f t="shared" si="74"/>
        <v>40.39999999999992</v>
      </c>
      <c r="AB252" s="9">
        <f t="shared" si="79"/>
        <v>40.492605743277423</v>
      </c>
      <c r="AC252" s="35">
        <f t="shared" si="75"/>
        <v>9.2605743277502484E-2</v>
      </c>
      <c r="AD252" s="36">
        <f t="shared" si="76"/>
        <v>12.755260000000357</v>
      </c>
      <c r="AE252" s="36">
        <f t="shared" si="80"/>
        <v>-12.769809608796812</v>
      </c>
    </row>
    <row r="253" spans="1:31" x14ac:dyDescent="0.2">
      <c r="A253">
        <v>247</v>
      </c>
      <c r="B253" s="46">
        <v>20.763000000000002</v>
      </c>
      <c r="C253" s="6">
        <v>0.4</v>
      </c>
      <c r="D253" s="29">
        <f t="shared" si="63"/>
        <v>0.03</v>
      </c>
      <c r="E253" s="34">
        <f t="shared" si="64"/>
        <v>12.976600000000001</v>
      </c>
      <c r="F253" s="34">
        <f t="shared" si="65"/>
        <v>12.873060000000001</v>
      </c>
      <c r="G253" s="22">
        <f t="shared" si="61"/>
        <v>-0.29645999999999939</v>
      </c>
      <c r="H253" s="40">
        <f t="shared" si="77"/>
        <v>-0.33252000000011106</v>
      </c>
      <c r="I253" s="3">
        <f t="shared" si="62"/>
        <v>-0.4</v>
      </c>
      <c r="J253" s="3">
        <f t="shared" si="66"/>
        <v>0.10354000000000063</v>
      </c>
      <c r="K253" s="1"/>
      <c r="L253" s="2">
        <v>247</v>
      </c>
      <c r="M253" s="15">
        <v>-5.4281272129372878E-4</v>
      </c>
      <c r="N253" s="15">
        <v>-1.9291435666376602E-4</v>
      </c>
      <c r="O253" s="15">
        <v>20.759911297281143</v>
      </c>
      <c r="P253" s="56">
        <f t="shared" si="67"/>
        <v>20.929457187278707</v>
      </c>
      <c r="Q253" s="4">
        <f t="shared" si="68"/>
        <v>12.976263456112799</v>
      </c>
      <c r="R253" s="9">
        <f t="shared" si="69"/>
        <v>12.871145004314307</v>
      </c>
      <c r="S253" s="9">
        <f t="shared" si="78"/>
        <v>-0.65572542987443039</v>
      </c>
      <c r="T253" s="9">
        <v>-9.7074936649213295E-2</v>
      </c>
      <c r="U253" s="9">
        <f t="shared" si="70"/>
        <v>0.2021933884477044</v>
      </c>
      <c r="V253" s="54">
        <v>-8.1903820446802694E-2</v>
      </c>
      <c r="W253" s="9">
        <f t="shared" si="71"/>
        <v>0.7608438816729215</v>
      </c>
      <c r="X253" s="9">
        <f t="shared" si="72"/>
        <v>0.1870222722452938</v>
      </c>
      <c r="Y253" s="34">
        <f t="shared" si="73"/>
        <v>-0.10511845179849111</v>
      </c>
      <c r="Z253" s="59">
        <v>247</v>
      </c>
      <c r="AA253" s="9">
        <f t="shared" si="74"/>
        <v>40.799999999999919</v>
      </c>
      <c r="AB253" s="9">
        <f t="shared" si="79"/>
        <v>41.253449624950342</v>
      </c>
      <c r="AC253" s="35">
        <f t="shared" si="75"/>
        <v>0.45344962495042296</v>
      </c>
      <c r="AD253" s="36">
        <f t="shared" si="76"/>
        <v>12.858800000000357</v>
      </c>
      <c r="AE253" s="36">
        <f t="shared" si="80"/>
        <v>-12.874928060595304</v>
      </c>
    </row>
    <row r="254" spans="1:31" x14ac:dyDescent="0.2">
      <c r="A254">
        <v>248</v>
      </c>
      <c r="B254" s="46">
        <v>20.760999999999999</v>
      </c>
      <c r="C254" s="6">
        <v>0.4</v>
      </c>
      <c r="D254" s="29">
        <f t="shared" si="63"/>
        <v>0.03</v>
      </c>
      <c r="E254" s="34">
        <f t="shared" si="64"/>
        <v>12.976600000000001</v>
      </c>
      <c r="F254" s="34">
        <f t="shared" si="65"/>
        <v>12.87182</v>
      </c>
      <c r="G254" s="22">
        <f t="shared" si="61"/>
        <v>-0.29521999999999837</v>
      </c>
      <c r="H254" s="40">
        <f t="shared" si="77"/>
        <v>-0.33252000000011106</v>
      </c>
      <c r="I254" s="3">
        <f t="shared" si="62"/>
        <v>-0.4</v>
      </c>
      <c r="J254" s="3">
        <f t="shared" si="66"/>
        <v>0.10478000000000165</v>
      </c>
      <c r="K254" s="1"/>
      <c r="L254" s="2">
        <v>248</v>
      </c>
      <c r="M254" s="15">
        <v>2.3430534663641334E-3</v>
      </c>
      <c r="N254" s="15">
        <v>7.2323593485813581E-4</v>
      </c>
      <c r="O254" s="15">
        <v>20.761242579961102</v>
      </c>
      <c r="P254" s="56">
        <f t="shared" si="67"/>
        <v>20.932343053466365</v>
      </c>
      <c r="Q254" s="4">
        <f t="shared" si="68"/>
        <v>12.978052693149147</v>
      </c>
      <c r="R254" s="9">
        <f t="shared" si="69"/>
        <v>12.871970399575885</v>
      </c>
      <c r="S254" s="9">
        <f t="shared" si="78"/>
        <v>-0.20539048977087274</v>
      </c>
      <c r="T254" s="9">
        <v>-9.5697239423807298E-2</v>
      </c>
      <c r="U254" s="9">
        <f t="shared" si="70"/>
        <v>0.20177953299706969</v>
      </c>
      <c r="V254" s="54">
        <v>-8.1795770387191102E-2</v>
      </c>
      <c r="W254" s="9">
        <f t="shared" si="71"/>
        <v>0.31147278334413508</v>
      </c>
      <c r="X254" s="9">
        <f t="shared" si="72"/>
        <v>0.18787806396045348</v>
      </c>
      <c r="Y254" s="34">
        <f t="shared" si="73"/>
        <v>-0.10608229357326238</v>
      </c>
      <c r="Z254" s="59">
        <v>248</v>
      </c>
      <c r="AA254" s="9">
        <f t="shared" si="74"/>
        <v>41.199999999999918</v>
      </c>
      <c r="AB254" s="9">
        <f t="shared" si="79"/>
        <v>41.564922408294478</v>
      </c>
      <c r="AC254" s="35">
        <f t="shared" si="75"/>
        <v>0.3649224082945608</v>
      </c>
      <c r="AD254" s="36">
        <f t="shared" si="76"/>
        <v>12.963580000000359</v>
      </c>
      <c r="AE254" s="36">
        <f t="shared" si="80"/>
        <v>-12.981010354168566</v>
      </c>
    </row>
    <row r="255" spans="1:31" x14ac:dyDescent="0.2">
      <c r="A255">
        <v>249</v>
      </c>
      <c r="B255" s="46">
        <v>20.759</v>
      </c>
      <c r="C255" s="6">
        <v>0.4</v>
      </c>
      <c r="D255" s="29">
        <f t="shared" si="63"/>
        <v>0.03</v>
      </c>
      <c r="E255" s="34">
        <f t="shared" si="64"/>
        <v>12.976600000000001</v>
      </c>
      <c r="F255" s="34">
        <f t="shared" si="65"/>
        <v>12.87058</v>
      </c>
      <c r="G255" s="22">
        <f t="shared" si="61"/>
        <v>-0.29397999999999913</v>
      </c>
      <c r="H255" s="40">
        <f t="shared" si="77"/>
        <v>-0.16625999999990784</v>
      </c>
      <c r="I255" s="3">
        <f t="shared" si="62"/>
        <v>-0.4</v>
      </c>
      <c r="J255" s="3">
        <f t="shared" si="66"/>
        <v>0.10602000000000089</v>
      </c>
      <c r="K255" s="1"/>
      <c r="L255" s="2">
        <v>249</v>
      </c>
      <c r="M255" s="15">
        <v>4.8539317292778175E-3</v>
      </c>
      <c r="N255" s="15">
        <v>-9.3095750156464653E-4</v>
      </c>
      <c r="O255" s="15">
        <v>20.757440582860706</v>
      </c>
      <c r="P255" s="56">
        <f t="shared" si="67"/>
        <v>20.934853931729279</v>
      </c>
      <c r="Q255" s="4">
        <f t="shared" si="68"/>
        <v>12.979609437672154</v>
      </c>
      <c r="R255" s="9">
        <f t="shared" si="69"/>
        <v>12.869613161373637</v>
      </c>
      <c r="S255" s="9">
        <f t="shared" si="78"/>
        <v>-0.58706783829620146</v>
      </c>
      <c r="T255" s="9">
        <v>-9.3330269836928298E-2</v>
      </c>
      <c r="U255" s="9">
        <f t="shared" si="70"/>
        <v>0.20332654613544546</v>
      </c>
      <c r="V255" s="54">
        <v>-8.1703427081916205E-2</v>
      </c>
      <c r="W255" s="9">
        <f t="shared" si="71"/>
        <v>0.69706411459471862</v>
      </c>
      <c r="X255" s="9">
        <f t="shared" si="72"/>
        <v>0.19169970338043335</v>
      </c>
      <c r="Y255" s="34">
        <f t="shared" si="73"/>
        <v>-0.10999627629851716</v>
      </c>
      <c r="Z255" s="59">
        <v>249</v>
      </c>
      <c r="AA255" s="9">
        <f t="shared" si="74"/>
        <v>41.599999999999916</v>
      </c>
      <c r="AB255" s="9">
        <f t="shared" si="79"/>
        <v>42.261986522889195</v>
      </c>
      <c r="AC255" s="35">
        <f t="shared" si="75"/>
        <v>0.66198652288927917</v>
      </c>
      <c r="AD255" s="36">
        <f t="shared" si="76"/>
        <v>13.06960000000036</v>
      </c>
      <c r="AE255" s="36">
        <f t="shared" si="80"/>
        <v>-13.091006630467083</v>
      </c>
    </row>
    <row r="256" spans="1:31" x14ac:dyDescent="0.2">
      <c r="A256">
        <v>250</v>
      </c>
      <c r="B256" s="46">
        <v>20.759</v>
      </c>
      <c r="C256" s="5">
        <v>0</v>
      </c>
      <c r="D256" s="29">
        <f t="shared" si="63"/>
        <v>0.03</v>
      </c>
      <c r="E256" s="34">
        <f t="shared" si="64"/>
        <v>12.976600000000001</v>
      </c>
      <c r="F256" s="34">
        <f t="shared" si="65"/>
        <v>12.87058</v>
      </c>
      <c r="G256" s="22">
        <f t="shared" si="61"/>
        <v>0.10602000000000089</v>
      </c>
      <c r="H256" s="40">
        <f t="shared" si="77"/>
        <v>0</v>
      </c>
      <c r="I256" s="3">
        <f t="shared" si="62"/>
        <v>0</v>
      </c>
      <c r="J256" s="3">
        <f t="shared" si="66"/>
        <v>0.10602000000000089</v>
      </c>
      <c r="K256" s="1"/>
      <c r="L256" s="2">
        <v>250</v>
      </c>
      <c r="M256" s="15">
        <v>7.6090497847667053E-4</v>
      </c>
      <c r="N256" s="15">
        <v>-3.3466359481004312E-3</v>
      </c>
      <c r="O256" s="15">
        <v>20.754180534510649</v>
      </c>
      <c r="P256" s="56">
        <f t="shared" si="67"/>
        <v>20.930760904978477</v>
      </c>
      <c r="Q256" s="4">
        <f t="shared" si="68"/>
        <v>12.977071761086655</v>
      </c>
      <c r="R256" s="9">
        <f t="shared" si="69"/>
        <v>12.867591931396603</v>
      </c>
      <c r="S256" s="9">
        <f t="shared" si="78"/>
        <v>0.29955018071856093</v>
      </c>
      <c r="T256" s="9">
        <v>-9.0257909270133801E-2</v>
      </c>
      <c r="U256" s="9">
        <f t="shared" si="70"/>
        <v>0.1997377389601859</v>
      </c>
      <c r="V256" s="54">
        <v>-8.1600011808153003E-2</v>
      </c>
      <c r="W256" s="9">
        <f t="shared" si="71"/>
        <v>-0.19007035102850883</v>
      </c>
      <c r="X256" s="9">
        <f t="shared" si="72"/>
        <v>0.19107984149820512</v>
      </c>
      <c r="Y256" s="34">
        <f t="shared" si="73"/>
        <v>-0.1094798296900521</v>
      </c>
      <c r="Z256" s="59">
        <v>250</v>
      </c>
      <c r="AA256" s="9">
        <f t="shared" si="74"/>
        <v>41.599999999999916</v>
      </c>
      <c r="AB256" s="9">
        <f t="shared" si="79"/>
        <v>42.071916171860686</v>
      </c>
      <c r="AC256" s="35">
        <f t="shared" si="75"/>
        <v>0.4719161718607694</v>
      </c>
      <c r="AD256" s="36">
        <f t="shared" si="76"/>
        <v>13.175620000000361</v>
      </c>
      <c r="AE256" s="36">
        <f t="shared" si="80"/>
        <v>-13.200486460157135</v>
      </c>
    </row>
    <row r="257" spans="1:31" x14ac:dyDescent="0.2">
      <c r="A257">
        <v>251</v>
      </c>
      <c r="B257" s="46">
        <v>20.759</v>
      </c>
      <c r="C257" s="5">
        <v>0</v>
      </c>
      <c r="D257" s="29">
        <f t="shared" si="63"/>
        <v>0.03</v>
      </c>
      <c r="E257" s="34">
        <f t="shared" si="64"/>
        <v>12.976600000000001</v>
      </c>
      <c r="F257" s="34">
        <f t="shared" si="65"/>
        <v>12.87058</v>
      </c>
      <c r="G257" s="22">
        <f t="shared" si="61"/>
        <v>0.10602000000000089</v>
      </c>
      <c r="H257" s="40">
        <f t="shared" si="77"/>
        <v>8.3130000000101595E-2</v>
      </c>
      <c r="I257" s="3">
        <f t="shared" si="62"/>
        <v>0</v>
      </c>
      <c r="J257" s="3">
        <f t="shared" si="66"/>
        <v>0.10602000000000089</v>
      </c>
      <c r="K257" s="1"/>
      <c r="L257" s="2">
        <v>251</v>
      </c>
      <c r="M257" s="15">
        <v>2.3400378348929678E-3</v>
      </c>
      <c r="N257" s="15">
        <v>-2.0255995308176419E-3</v>
      </c>
      <c r="O257" s="15">
        <v>20.76104397731179</v>
      </c>
      <c r="P257" s="56">
        <f t="shared" si="67"/>
        <v>20.932340037834894</v>
      </c>
      <c r="Q257" s="4">
        <f t="shared" si="68"/>
        <v>12.978050823457636</v>
      </c>
      <c r="R257" s="9">
        <f t="shared" si="69"/>
        <v>12.871847265933308</v>
      </c>
      <c r="S257" s="9">
        <f t="shared" si="78"/>
        <v>0.27907227557377889</v>
      </c>
      <c r="T257" s="9">
        <v>-8.6816113430456102E-2</v>
      </c>
      <c r="U257" s="9">
        <f t="shared" si="70"/>
        <v>0.19301967095478395</v>
      </c>
      <c r="V257" s="54">
        <v>-8.1512639312807694E-2</v>
      </c>
      <c r="W257" s="9">
        <f t="shared" si="71"/>
        <v>-0.17286871804945103</v>
      </c>
      <c r="X257" s="9">
        <f t="shared" si="72"/>
        <v>0.18771619683713556</v>
      </c>
      <c r="Y257" s="34">
        <f t="shared" si="73"/>
        <v>-0.10620355752432786</v>
      </c>
      <c r="Z257" s="59">
        <v>251</v>
      </c>
      <c r="AA257" s="9">
        <f t="shared" si="74"/>
        <v>41.599999999999916</v>
      </c>
      <c r="AB257" s="9">
        <f t="shared" si="79"/>
        <v>41.899047453811235</v>
      </c>
      <c r="AC257" s="35">
        <f t="shared" si="75"/>
        <v>0.29904745381131903</v>
      </c>
      <c r="AD257" s="36">
        <f t="shared" si="76"/>
        <v>13.281640000000362</v>
      </c>
      <c r="AE257" s="36">
        <f t="shared" si="80"/>
        <v>-13.306690017681463</v>
      </c>
    </row>
    <row r="258" spans="1:31" x14ac:dyDescent="0.2">
      <c r="A258">
        <v>252</v>
      </c>
      <c r="B258" s="46">
        <v>20.76</v>
      </c>
      <c r="C258" s="5">
        <v>0</v>
      </c>
      <c r="D258" s="29">
        <f t="shared" si="63"/>
        <v>0.03</v>
      </c>
      <c r="E258" s="34">
        <f t="shared" si="64"/>
        <v>12.976600000000001</v>
      </c>
      <c r="F258" s="34">
        <f t="shared" si="65"/>
        <v>12.8712</v>
      </c>
      <c r="G258" s="22">
        <f t="shared" si="61"/>
        <v>0.10540000000000127</v>
      </c>
      <c r="H258" s="40">
        <f t="shared" si="77"/>
        <v>0.16625999999990784</v>
      </c>
      <c r="I258" s="3">
        <f t="shared" si="62"/>
        <v>0</v>
      </c>
      <c r="J258" s="3">
        <f t="shared" si="66"/>
        <v>0.10540000000000127</v>
      </c>
      <c r="K258" s="1"/>
      <c r="L258" s="2">
        <v>252</v>
      </c>
      <c r="M258" s="15">
        <v>-1.1535808917088981E-3</v>
      </c>
      <c r="N258" s="15">
        <v>2.4229681883412927E-4</v>
      </c>
      <c r="O258" s="15">
        <v>20.757537593040347</v>
      </c>
      <c r="P258" s="56">
        <f t="shared" si="67"/>
        <v>20.928846419108289</v>
      </c>
      <c r="Q258" s="4">
        <f t="shared" si="68"/>
        <v>12.97588477984714</v>
      </c>
      <c r="R258" s="9">
        <f t="shared" si="69"/>
        <v>12.869673307685014</v>
      </c>
      <c r="S258" s="9">
        <f t="shared" si="78"/>
        <v>-0.18201681146978321</v>
      </c>
      <c r="T258" s="9">
        <v>-8.3360795885771805E-2</v>
      </c>
      <c r="U258" s="9">
        <f t="shared" si="70"/>
        <v>0.18957226804789815</v>
      </c>
      <c r="V258" s="54">
        <v>-8.1505354306547095E-2</v>
      </c>
      <c r="W258" s="9">
        <f t="shared" si="71"/>
        <v>0.28822828363190955</v>
      </c>
      <c r="X258" s="9">
        <f t="shared" si="72"/>
        <v>0.18771682646867344</v>
      </c>
      <c r="Y258" s="34">
        <f t="shared" si="73"/>
        <v>-0.10621147216212634</v>
      </c>
      <c r="Z258" s="59">
        <v>252</v>
      </c>
      <c r="AA258" s="9">
        <f t="shared" si="74"/>
        <v>41.599999999999916</v>
      </c>
      <c r="AB258" s="9">
        <f t="shared" si="79"/>
        <v>42.187275737443144</v>
      </c>
      <c r="AC258" s="35">
        <f t="shared" si="75"/>
        <v>0.58727573744322825</v>
      </c>
      <c r="AD258" s="36">
        <f t="shared" si="76"/>
        <v>13.387040000000363</v>
      </c>
      <c r="AE258" s="36">
        <f t="shared" si="80"/>
        <v>-13.412901489843589</v>
      </c>
    </row>
    <row r="259" spans="1:31" x14ac:dyDescent="0.2">
      <c r="A259">
        <v>253</v>
      </c>
      <c r="B259" s="46">
        <v>20.760999999999999</v>
      </c>
      <c r="C259" s="5">
        <v>0</v>
      </c>
      <c r="D259" s="29">
        <f t="shared" si="63"/>
        <v>0.03</v>
      </c>
      <c r="E259" s="34">
        <f t="shared" si="64"/>
        <v>12.976600000000001</v>
      </c>
      <c r="F259" s="34">
        <f t="shared" si="65"/>
        <v>12.87182</v>
      </c>
      <c r="G259" s="22">
        <f t="shared" si="61"/>
        <v>0.10478000000000165</v>
      </c>
      <c r="H259" s="40">
        <f t="shared" si="77"/>
        <v>0</v>
      </c>
      <c r="I259" s="3">
        <f t="shared" si="62"/>
        <v>0</v>
      </c>
      <c r="J259" s="3">
        <f t="shared" si="66"/>
        <v>0.10478000000000165</v>
      </c>
      <c r="K259" s="1"/>
      <c r="L259" s="2">
        <v>253</v>
      </c>
      <c r="M259" s="15">
        <v>6.4170859832588098E-4</v>
      </c>
      <c r="N259" s="15">
        <v>1.5017085932648073E-3</v>
      </c>
      <c r="O259" s="15">
        <v>20.758854433086242</v>
      </c>
      <c r="P259" s="56">
        <f t="shared" si="67"/>
        <v>20.930641708598326</v>
      </c>
      <c r="Q259" s="4">
        <f t="shared" si="68"/>
        <v>12.976997859330963</v>
      </c>
      <c r="R259" s="9">
        <f t="shared" si="69"/>
        <v>12.870489748513469</v>
      </c>
      <c r="S259" s="9">
        <f t="shared" si="78"/>
        <v>6.5804142943750032E-2</v>
      </c>
      <c r="T259" s="9">
        <v>-8.0233584999256702E-2</v>
      </c>
      <c r="U259" s="9">
        <f t="shared" si="70"/>
        <v>0.18674169581675037</v>
      </c>
      <c r="V259" s="54">
        <v>-8.1538605928377403E-2</v>
      </c>
      <c r="W259" s="9">
        <f t="shared" si="71"/>
        <v>4.0703967873743641E-2</v>
      </c>
      <c r="X259" s="9">
        <f t="shared" si="72"/>
        <v>0.18804671674587109</v>
      </c>
      <c r="Y259" s="34">
        <f t="shared" si="73"/>
        <v>-0.10650811081749367</v>
      </c>
      <c r="Z259" s="59">
        <v>253</v>
      </c>
      <c r="AA259" s="9">
        <f t="shared" si="74"/>
        <v>41.599999999999916</v>
      </c>
      <c r="AB259" s="9">
        <f t="shared" si="79"/>
        <v>42.227979705316891</v>
      </c>
      <c r="AC259" s="35">
        <f t="shared" si="75"/>
        <v>0.62797970531697445</v>
      </c>
      <c r="AD259" s="36">
        <f t="shared" si="76"/>
        <v>13.491820000000365</v>
      </c>
      <c r="AE259" s="36">
        <f t="shared" si="80"/>
        <v>-13.519409600661083</v>
      </c>
    </row>
    <row r="260" spans="1:31" x14ac:dyDescent="0.2">
      <c r="A260">
        <v>254</v>
      </c>
      <c r="B260" s="46">
        <v>20.76</v>
      </c>
      <c r="C260" s="6">
        <v>0.4</v>
      </c>
      <c r="D260" s="29">
        <f t="shared" si="63"/>
        <v>0.03</v>
      </c>
      <c r="E260" s="34">
        <f t="shared" si="64"/>
        <v>12.976600000000001</v>
      </c>
      <c r="F260" s="34">
        <f t="shared" si="65"/>
        <v>12.8712</v>
      </c>
      <c r="G260" s="22">
        <f t="shared" si="61"/>
        <v>-0.29459999999999875</v>
      </c>
      <c r="H260" s="40">
        <f t="shared" si="77"/>
        <v>-0.24939000000000944</v>
      </c>
      <c r="I260" s="3">
        <f t="shared" si="62"/>
        <v>-0.4</v>
      </c>
      <c r="J260" s="3">
        <f t="shared" si="66"/>
        <v>0.10540000000000127</v>
      </c>
      <c r="K260" s="1"/>
      <c r="L260" s="2">
        <v>254</v>
      </c>
      <c r="M260" s="15">
        <v>-4.5225870316582958E-4</v>
      </c>
      <c r="N260" s="15">
        <v>-1.7370315452678261E-3</v>
      </c>
      <c r="O260" s="15">
        <v>20.758329174213735</v>
      </c>
      <c r="P260" s="56">
        <f t="shared" si="67"/>
        <v>20.929547741296833</v>
      </c>
      <c r="Q260" s="4">
        <f t="shared" si="68"/>
        <v>12.976319599604036</v>
      </c>
      <c r="R260" s="9">
        <f t="shared" si="69"/>
        <v>12.870164088012515</v>
      </c>
      <c r="S260" s="9">
        <f t="shared" si="78"/>
        <v>0.15692350247986361</v>
      </c>
      <c r="T260" s="9">
        <v>-7.7729337353951905E-2</v>
      </c>
      <c r="U260" s="9">
        <f t="shared" si="70"/>
        <v>0.18388484894547238</v>
      </c>
      <c r="V260" s="54">
        <v>-8.1587660591337499E-2</v>
      </c>
      <c r="W260" s="9">
        <f t="shared" si="71"/>
        <v>-5.0767990888343134E-2</v>
      </c>
      <c r="X260" s="9">
        <f t="shared" si="72"/>
        <v>0.18774317218285796</v>
      </c>
      <c r="Y260" s="34">
        <f t="shared" si="73"/>
        <v>-0.10615551159152048</v>
      </c>
      <c r="Z260" s="59">
        <v>254</v>
      </c>
      <c r="AA260" s="9">
        <f t="shared" si="74"/>
        <v>41.999999999999915</v>
      </c>
      <c r="AB260" s="9">
        <f t="shared" si="79"/>
        <v>42.177211714428545</v>
      </c>
      <c r="AC260" s="35">
        <f t="shared" si="75"/>
        <v>0.17721171442862982</v>
      </c>
      <c r="AD260" s="36">
        <f t="shared" si="76"/>
        <v>13.597220000000366</v>
      </c>
      <c r="AE260" s="36">
        <f t="shared" si="80"/>
        <v>-13.625565112252604</v>
      </c>
    </row>
    <row r="261" spans="1:31" x14ac:dyDescent="0.2">
      <c r="A261">
        <v>255</v>
      </c>
      <c r="B261" s="46">
        <v>20.757999999999999</v>
      </c>
      <c r="C261" s="6">
        <v>0.4</v>
      </c>
      <c r="D261" s="29">
        <f t="shared" si="63"/>
        <v>0.03</v>
      </c>
      <c r="E261" s="34">
        <f t="shared" si="64"/>
        <v>12.976600000000001</v>
      </c>
      <c r="F261" s="34">
        <f t="shared" si="65"/>
        <v>12.869959999999999</v>
      </c>
      <c r="G261" s="22">
        <f t="shared" si="61"/>
        <v>-0.29335999999999773</v>
      </c>
      <c r="H261" s="40">
        <f t="shared" si="77"/>
        <v>-0.24939000000000944</v>
      </c>
      <c r="I261" s="3">
        <f t="shared" si="62"/>
        <v>-0.4</v>
      </c>
      <c r="J261" s="3">
        <f t="shared" si="66"/>
        <v>0.10664000000000229</v>
      </c>
      <c r="K261" s="1"/>
      <c r="L261" s="2">
        <v>255</v>
      </c>
      <c r="M261" s="15">
        <v>1.9787197114652759E-3</v>
      </c>
      <c r="N261" s="15">
        <v>4.0841511579106724E-4</v>
      </c>
      <c r="O261" s="15">
        <v>20.760742121074692</v>
      </c>
      <c r="P261" s="56">
        <f t="shared" si="67"/>
        <v>20.931978719711466</v>
      </c>
      <c r="Q261" s="4">
        <f t="shared" si="68"/>
        <v>12.97782680622111</v>
      </c>
      <c r="R261" s="9">
        <f t="shared" si="69"/>
        <v>12.871660115066311</v>
      </c>
      <c r="S261" s="9">
        <f t="shared" si="78"/>
        <v>-0.28767358268258419</v>
      </c>
      <c r="T261" s="9">
        <v>-7.6069030794988293E-2</v>
      </c>
      <c r="U261" s="9">
        <f t="shared" si="70"/>
        <v>0.18223572194978743</v>
      </c>
      <c r="V261" s="54">
        <v>-8.1657266289701894E-2</v>
      </c>
      <c r="W261" s="9">
        <f t="shared" si="71"/>
        <v>0.39384027383738335</v>
      </c>
      <c r="X261" s="9">
        <f t="shared" si="72"/>
        <v>0.18782395744450103</v>
      </c>
      <c r="Y261" s="34">
        <f t="shared" si="73"/>
        <v>-0.10616669115479915</v>
      </c>
      <c r="Z261" s="59">
        <v>255</v>
      </c>
      <c r="AA261" s="9">
        <f t="shared" si="74"/>
        <v>42.399999999999913</v>
      </c>
      <c r="AB261" s="9">
        <f t="shared" si="79"/>
        <v>42.571051988265928</v>
      </c>
      <c r="AC261" s="35">
        <f t="shared" si="75"/>
        <v>0.17105198826601509</v>
      </c>
      <c r="AD261" s="36">
        <f t="shared" si="76"/>
        <v>13.703860000000368</v>
      </c>
      <c r="AE261" s="36">
        <f t="shared" si="80"/>
        <v>-13.731731803407403</v>
      </c>
    </row>
    <row r="262" spans="1:31" x14ac:dyDescent="0.2">
      <c r="A262">
        <v>256</v>
      </c>
      <c r="B262" s="46">
        <v>20.757000000000001</v>
      </c>
      <c r="C262" s="6">
        <v>0.4</v>
      </c>
      <c r="D262" s="29">
        <f t="shared" si="63"/>
        <v>0.03</v>
      </c>
      <c r="E262" s="34">
        <f t="shared" si="64"/>
        <v>12.976600000000001</v>
      </c>
      <c r="F262" s="34">
        <f t="shared" si="65"/>
        <v>12.869340000000001</v>
      </c>
      <c r="G262" s="22">
        <f t="shared" si="61"/>
        <v>-0.29273999999999989</v>
      </c>
      <c r="H262" s="40">
        <f t="shared" si="77"/>
        <v>-0.24939000000000944</v>
      </c>
      <c r="I262" s="3">
        <f t="shared" si="62"/>
        <v>-0.4</v>
      </c>
      <c r="J262" s="3">
        <f t="shared" si="66"/>
        <v>0.10726000000000013</v>
      </c>
      <c r="K262" s="1"/>
      <c r="L262" s="2">
        <v>256</v>
      </c>
      <c r="M262" s="15">
        <v>-4.9668080884095744E-3</v>
      </c>
      <c r="N262" s="15">
        <v>7.933204685556985E-4</v>
      </c>
      <c r="O262" s="15">
        <v>20.754868647536451</v>
      </c>
      <c r="P262" s="56">
        <f t="shared" si="67"/>
        <v>20.925033191911592</v>
      </c>
      <c r="Q262" s="4">
        <f t="shared" si="68"/>
        <v>12.973520578985186</v>
      </c>
      <c r="R262" s="9">
        <f t="shared" si="69"/>
        <v>12.868018561472599</v>
      </c>
      <c r="S262" s="9">
        <f t="shared" si="78"/>
        <v>-0.49362349198812588</v>
      </c>
      <c r="T262" s="9">
        <v>-7.5380787981347994E-2</v>
      </c>
      <c r="U262" s="9">
        <f t="shared" si="70"/>
        <v>0.18088280549393448</v>
      </c>
      <c r="V262" s="54">
        <v>-8.1740564686711703E-2</v>
      </c>
      <c r="W262" s="9">
        <f t="shared" si="71"/>
        <v>0.59912550950071242</v>
      </c>
      <c r="X262" s="9">
        <f t="shared" si="72"/>
        <v>0.18724258219929818</v>
      </c>
      <c r="Y262" s="34">
        <f t="shared" si="73"/>
        <v>-0.10550201751258648</v>
      </c>
      <c r="Z262" s="59">
        <v>256</v>
      </c>
      <c r="AA262" s="9">
        <f t="shared" si="74"/>
        <v>42.799999999999912</v>
      </c>
      <c r="AB262" s="9">
        <f t="shared" si="79"/>
        <v>43.170177497766637</v>
      </c>
      <c r="AC262" s="35">
        <f t="shared" si="75"/>
        <v>0.37017749776672559</v>
      </c>
      <c r="AD262" s="36">
        <f t="shared" si="76"/>
        <v>13.811120000000368</v>
      </c>
      <c r="AE262" s="36">
        <f t="shared" si="80"/>
        <v>-13.837233820919989</v>
      </c>
    </row>
    <row r="263" spans="1:31" x14ac:dyDescent="0.2">
      <c r="A263">
        <v>257</v>
      </c>
      <c r="B263" s="46">
        <v>20.754999999999999</v>
      </c>
      <c r="C263" s="6">
        <v>0.4</v>
      </c>
      <c r="D263" s="29">
        <f t="shared" si="63"/>
        <v>0.03</v>
      </c>
      <c r="E263" s="34">
        <f t="shared" si="64"/>
        <v>12.976600000000001</v>
      </c>
      <c r="F263" s="34">
        <f t="shared" si="65"/>
        <v>12.868099999999998</v>
      </c>
      <c r="G263" s="22">
        <f t="shared" ref="G263:G305" si="81">E263-F263-C263</f>
        <v>-0.29149999999999709</v>
      </c>
      <c r="H263" s="40">
        <f t="shared" si="77"/>
        <v>-0.24939000000000944</v>
      </c>
      <c r="I263" s="3">
        <f t="shared" ref="I263:I306" si="82">-E263+F263+G263</f>
        <v>-0.4</v>
      </c>
      <c r="J263" s="3">
        <f t="shared" si="66"/>
        <v>0.10850000000000293</v>
      </c>
      <c r="K263" s="1"/>
      <c r="L263" s="2">
        <v>257</v>
      </c>
      <c r="M263" s="15">
        <v>1.6028795726654858E-3</v>
      </c>
      <c r="N263" s="15">
        <v>-2.747836879870707E-4</v>
      </c>
      <c r="O263" s="15">
        <v>20.754804150522688</v>
      </c>
      <c r="P263" s="56">
        <f t="shared" si="67"/>
        <v>20.931602879572665</v>
      </c>
      <c r="Q263" s="4">
        <f t="shared" si="68"/>
        <v>12.977593785335051</v>
      </c>
      <c r="R263" s="9">
        <f t="shared" si="69"/>
        <v>12.867978573324066</v>
      </c>
      <c r="S263" s="9">
        <f t="shared" si="78"/>
        <v>-4.8238322137356633E-2</v>
      </c>
      <c r="T263" s="9">
        <v>-7.5690667017472194E-2</v>
      </c>
      <c r="U263" s="9">
        <f t="shared" si="70"/>
        <v>0.18530587902845674</v>
      </c>
      <c r="V263" s="54">
        <v>-8.1835113315553806E-2</v>
      </c>
      <c r="W263" s="9">
        <f t="shared" si="71"/>
        <v>0.15785353414834119</v>
      </c>
      <c r="X263" s="9">
        <f t="shared" si="72"/>
        <v>0.19145032532653838</v>
      </c>
      <c r="Y263" s="34">
        <f t="shared" si="73"/>
        <v>-0.10961521201098456</v>
      </c>
      <c r="Z263" s="59">
        <v>257</v>
      </c>
      <c r="AA263" s="9">
        <f t="shared" si="74"/>
        <v>43.19999999999991</v>
      </c>
      <c r="AB263" s="9">
        <f t="shared" si="79"/>
        <v>43.328031031914982</v>
      </c>
      <c r="AC263" s="35">
        <f t="shared" si="75"/>
        <v>0.12803103191507148</v>
      </c>
      <c r="AD263" s="36">
        <f t="shared" si="76"/>
        <v>13.919620000000371</v>
      </c>
      <c r="AE263" s="36">
        <f t="shared" si="80"/>
        <v>-13.946849032930974</v>
      </c>
    </row>
    <row r="264" spans="1:31" x14ac:dyDescent="0.2">
      <c r="A264">
        <v>258</v>
      </c>
      <c r="B264" s="46">
        <v>20.754000000000001</v>
      </c>
      <c r="C264" s="5">
        <v>0</v>
      </c>
      <c r="D264" s="29">
        <f t="shared" ref="D264:D306" si="83">C$4</f>
        <v>0.03</v>
      </c>
      <c r="E264" s="34">
        <f t="shared" ref="E264:E306" si="84">C$2*(C$3)</f>
        <v>12.976600000000001</v>
      </c>
      <c r="F264" s="34">
        <f t="shared" ref="F264:F306" si="85">C$2*(B264/100)</f>
        <v>12.86748</v>
      </c>
      <c r="G264" s="22">
        <f t="shared" si="81"/>
        <v>0.10912000000000077</v>
      </c>
      <c r="H264" s="40">
        <f t="shared" si="77"/>
        <v>0</v>
      </c>
      <c r="I264" s="3">
        <f t="shared" si="82"/>
        <v>0</v>
      </c>
      <c r="J264" s="3">
        <f t="shared" ref="J264:J306" si="86">-(F264-E264)</f>
        <v>0.10912000000000077</v>
      </c>
      <c r="K264" s="1"/>
      <c r="L264" s="2">
        <v>258</v>
      </c>
      <c r="M264" s="15">
        <v>-1.8158439967401446E-3</v>
      </c>
      <c r="N264" s="15">
        <v>-2.9703764684574298E-3</v>
      </c>
      <c r="O264" s="15">
        <v>20.754288371798001</v>
      </c>
      <c r="P264" s="56">
        <f t="shared" ref="P264:P306" si="87">C$3*100+M264</f>
        <v>20.928184156003258</v>
      </c>
      <c r="Q264" s="4">
        <f t="shared" ref="Q264:Q306" si="88">(Q$3+M264)/100*Q$2</f>
        <v>12.97547417672202</v>
      </c>
      <c r="R264" s="9">
        <f t="shared" ref="R264:R306" si="89">(O264/100)*Q$2</f>
        <v>12.867658790514762</v>
      </c>
      <c r="S264" s="9">
        <f t="shared" si="78"/>
        <v>0.15258339831495599</v>
      </c>
      <c r="T264" s="9">
        <v>-7.69238083298798E-2</v>
      </c>
      <c r="U264" s="9">
        <f t="shared" ref="U264:U306" si="90">Q264-R264-T264</f>
        <v>0.18473919453713841</v>
      </c>
      <c r="V264" s="54">
        <v>-8.1948244230898498E-2</v>
      </c>
      <c r="W264" s="9">
        <f t="shared" ref="W264:W306" si="91">Q264-R264-S264</f>
        <v>-4.4768012107697375E-2</v>
      </c>
      <c r="X264" s="9">
        <f t="shared" ref="X264:X306" si="92">Q264-R264-V264</f>
        <v>0.18976363043815711</v>
      </c>
      <c r="Y264" s="34">
        <f t="shared" ref="Y264:Y306" si="93">R264-Q264</f>
        <v>-0.10781538620725861</v>
      </c>
      <c r="Z264" s="59">
        <v>258</v>
      </c>
      <c r="AA264" s="9">
        <f t="shared" ref="AA264:AA306" si="94">C264+AA263</f>
        <v>43.19999999999991</v>
      </c>
      <c r="AB264" s="9">
        <f t="shared" si="79"/>
        <v>43.283263019807286</v>
      </c>
      <c r="AC264" s="35">
        <f t="shared" ref="AC264:AC306" si="95">AB264-AA264</f>
        <v>8.3263019807375827E-2</v>
      </c>
      <c r="AD264" s="36">
        <f t="shared" ref="AD264:AD306" si="96">AD263+J264</f>
        <v>14.028740000000372</v>
      </c>
      <c r="AE264" s="36">
        <f t="shared" si="80"/>
        <v>-14.054664419138232</v>
      </c>
    </row>
    <row r="265" spans="1:31" x14ac:dyDescent="0.2">
      <c r="A265">
        <v>259</v>
      </c>
      <c r="B265" s="46">
        <v>20.754999999999999</v>
      </c>
      <c r="C265" s="5">
        <v>0</v>
      </c>
      <c r="D265" s="29">
        <f t="shared" si="83"/>
        <v>0.03</v>
      </c>
      <c r="E265" s="34">
        <f t="shared" si="84"/>
        <v>12.976600000000001</v>
      </c>
      <c r="F265" s="34">
        <f t="shared" si="85"/>
        <v>12.868099999999998</v>
      </c>
      <c r="G265" s="22">
        <f t="shared" si="81"/>
        <v>0.10850000000000293</v>
      </c>
      <c r="H265" s="40">
        <f t="shared" ref="H265:H305" si="97">((B266-B264)/2/100)*C$1</f>
        <v>0.16625999999990784</v>
      </c>
      <c r="I265" s="3">
        <f t="shared" si="82"/>
        <v>0</v>
      </c>
      <c r="J265" s="3">
        <f t="shared" si="86"/>
        <v>0.10850000000000293</v>
      </c>
      <c r="K265" s="1"/>
      <c r="L265" s="2">
        <v>259</v>
      </c>
      <c r="M265" s="15">
        <v>-1.2232696794201073E-3</v>
      </c>
      <c r="N265" s="15">
        <v>-1.933018417302223E-4</v>
      </c>
      <c r="O265" s="15">
        <v>20.75663962987208</v>
      </c>
      <c r="P265" s="56">
        <f t="shared" si="87"/>
        <v>20.928776730320578</v>
      </c>
      <c r="Q265" s="4">
        <f t="shared" si="88"/>
        <v>12.975841572798759</v>
      </c>
      <c r="R265" s="9">
        <f t="shared" si="89"/>
        <v>12.869116570520688</v>
      </c>
      <c r="S265" s="9">
        <f t="shared" ref="S265:S305" si="98">((O266-O264)/2/100)*Q$1</f>
        <v>0.26611420011573961</v>
      </c>
      <c r="T265" s="9">
        <v>-7.8915650735095294E-2</v>
      </c>
      <c r="U265" s="9">
        <f t="shared" si="90"/>
        <v>0.18564065301316543</v>
      </c>
      <c r="V265" s="54">
        <v>-8.2070294514304795E-2</v>
      </c>
      <c r="W265" s="9">
        <f t="shared" si="91"/>
        <v>-0.15938919783766947</v>
      </c>
      <c r="X265" s="9">
        <f t="shared" si="92"/>
        <v>0.18879529679237494</v>
      </c>
      <c r="Y265" s="34">
        <f t="shared" si="93"/>
        <v>-0.10672500227807014</v>
      </c>
      <c r="Z265" s="59">
        <v>259</v>
      </c>
      <c r="AA265" s="9">
        <f t="shared" si="94"/>
        <v>43.19999999999991</v>
      </c>
      <c r="AB265" s="9">
        <f t="shared" ref="AB265:AB306" si="99">W265+AB264</f>
        <v>43.123873821969617</v>
      </c>
      <c r="AC265" s="35">
        <f t="shared" si="95"/>
        <v>-7.612617803029309E-2</v>
      </c>
      <c r="AD265" s="36">
        <f t="shared" si="96"/>
        <v>14.137240000000375</v>
      </c>
      <c r="AE265" s="36">
        <f t="shared" ref="AE265:AE306" si="100">AE264+Y265</f>
        <v>-14.161389421416303</v>
      </c>
    </row>
    <row r="266" spans="1:31" x14ac:dyDescent="0.2">
      <c r="A266">
        <v>260</v>
      </c>
      <c r="B266" s="46">
        <v>20.756</v>
      </c>
      <c r="C266" s="5">
        <v>0</v>
      </c>
      <c r="D266" s="29">
        <f t="shared" si="83"/>
        <v>0.03</v>
      </c>
      <c r="E266" s="34">
        <f t="shared" si="84"/>
        <v>12.976600000000001</v>
      </c>
      <c r="F266" s="34">
        <f t="shared" si="85"/>
        <v>12.86872</v>
      </c>
      <c r="G266" s="22">
        <f t="shared" si="81"/>
        <v>0.10788000000000153</v>
      </c>
      <c r="H266" s="40">
        <f t="shared" si="97"/>
        <v>8.3130000000101595E-2</v>
      </c>
      <c r="I266" s="3">
        <f t="shared" si="82"/>
        <v>0</v>
      </c>
      <c r="J266" s="3">
        <f t="shared" si="86"/>
        <v>0.10788000000000153</v>
      </c>
      <c r="K266" s="1"/>
      <c r="L266" s="2">
        <v>260</v>
      </c>
      <c r="M266" s="15">
        <v>-5.220772849400772E-4</v>
      </c>
      <c r="N266" s="15">
        <v>1.4854576774272735E-3</v>
      </c>
      <c r="O266" s="15">
        <v>20.757489553081722</v>
      </c>
      <c r="P266" s="56">
        <f t="shared" si="87"/>
        <v>20.929477922715058</v>
      </c>
      <c r="Q266" s="4">
        <f t="shared" si="88"/>
        <v>12.976276312083337</v>
      </c>
      <c r="R266" s="9">
        <f t="shared" si="89"/>
        <v>12.869643522910668</v>
      </c>
      <c r="S266" s="9">
        <f t="shared" si="98"/>
        <v>-0.12659720333625415</v>
      </c>
      <c r="T266" s="9">
        <v>-8.1432133271152202E-2</v>
      </c>
      <c r="U266" s="9">
        <f t="shared" si="90"/>
        <v>0.18806492244382192</v>
      </c>
      <c r="V266" s="54">
        <v>-8.2172904537458596E-2</v>
      </c>
      <c r="W266" s="9">
        <f t="shared" si="91"/>
        <v>0.23322999250892387</v>
      </c>
      <c r="X266" s="9">
        <f t="shared" si="92"/>
        <v>0.18880569371012831</v>
      </c>
      <c r="Y266" s="34">
        <f t="shared" si="93"/>
        <v>-0.10663278917266972</v>
      </c>
      <c r="Z266" s="59">
        <v>260</v>
      </c>
      <c r="AA266" s="9">
        <f t="shared" si="94"/>
        <v>43.19999999999991</v>
      </c>
      <c r="AB266" s="9">
        <f t="shared" si="99"/>
        <v>43.357103814478542</v>
      </c>
      <c r="AC266" s="35">
        <f t="shared" si="95"/>
        <v>0.15710381447863142</v>
      </c>
      <c r="AD266" s="36">
        <f t="shared" si="96"/>
        <v>14.245120000000377</v>
      </c>
      <c r="AE266" s="36">
        <f t="shared" si="100"/>
        <v>-14.268022210588972</v>
      </c>
    </row>
    <row r="267" spans="1:31" x14ac:dyDescent="0.2">
      <c r="A267">
        <v>261</v>
      </c>
      <c r="B267" s="46">
        <v>20.756</v>
      </c>
      <c r="C267" s="5">
        <v>0</v>
      </c>
      <c r="D267" s="29">
        <f t="shared" si="83"/>
        <v>0.03</v>
      </c>
      <c r="E267" s="34">
        <f t="shared" si="84"/>
        <v>12.976600000000001</v>
      </c>
      <c r="F267" s="34">
        <f t="shared" si="85"/>
        <v>12.86872</v>
      </c>
      <c r="G267" s="22">
        <f t="shared" si="81"/>
        <v>0.10788000000000153</v>
      </c>
      <c r="H267" s="40">
        <f t="shared" si="97"/>
        <v>0</v>
      </c>
      <c r="I267" s="3">
        <f t="shared" si="82"/>
        <v>0</v>
      </c>
      <c r="J267" s="3">
        <f t="shared" si="86"/>
        <v>0.10788000000000153</v>
      </c>
      <c r="K267" s="1"/>
      <c r="L267" s="2">
        <v>261</v>
      </c>
      <c r="M267" s="15">
        <v>7.2278087331095644E-4</v>
      </c>
      <c r="N267" s="15">
        <v>1.3465165527614534E-3</v>
      </c>
      <c r="O267" s="15">
        <v>20.755116747599299</v>
      </c>
      <c r="P267" s="56">
        <f t="shared" si="87"/>
        <v>20.93072278087331</v>
      </c>
      <c r="Q267" s="4">
        <f t="shared" si="88"/>
        <v>12.977048124141453</v>
      </c>
      <c r="R267" s="9">
        <f t="shared" si="89"/>
        <v>12.868172383511567</v>
      </c>
      <c r="S267" s="9">
        <f t="shared" si="98"/>
        <v>-0.14401863406915258</v>
      </c>
      <c r="T267" s="9">
        <v>-8.4196938240488503E-2</v>
      </c>
      <c r="U267" s="9">
        <f t="shared" si="90"/>
        <v>0.19307267887037421</v>
      </c>
      <c r="V267" s="54">
        <v>-8.2271728106727698E-2</v>
      </c>
      <c r="W267" s="9">
        <f t="shared" si="91"/>
        <v>0.2528943746990383</v>
      </c>
      <c r="X267" s="9">
        <f t="shared" si="92"/>
        <v>0.1911474687366134</v>
      </c>
      <c r="Y267" s="34">
        <f t="shared" si="93"/>
        <v>-0.1088757406298857</v>
      </c>
      <c r="Z267" s="59">
        <v>261</v>
      </c>
      <c r="AA267" s="9">
        <f t="shared" si="94"/>
        <v>43.19999999999991</v>
      </c>
      <c r="AB267" s="9">
        <f t="shared" si="99"/>
        <v>43.609998189177581</v>
      </c>
      <c r="AC267" s="35">
        <f t="shared" si="95"/>
        <v>0.40999818917767072</v>
      </c>
      <c r="AD267" s="36">
        <f t="shared" si="96"/>
        <v>14.353000000000378</v>
      </c>
      <c r="AE267" s="36">
        <f t="shared" si="100"/>
        <v>-14.376897951218858</v>
      </c>
    </row>
    <row r="268" spans="1:31" x14ac:dyDescent="0.2">
      <c r="A268">
        <v>262</v>
      </c>
      <c r="B268" s="46">
        <v>20.756</v>
      </c>
      <c r="C268" s="6">
        <v>0.4</v>
      </c>
      <c r="D268" s="29">
        <f t="shared" si="83"/>
        <v>0.03</v>
      </c>
      <c r="E268" s="34">
        <f t="shared" si="84"/>
        <v>12.976600000000001</v>
      </c>
      <c r="F268" s="34">
        <f t="shared" si="85"/>
        <v>12.86872</v>
      </c>
      <c r="G268" s="22">
        <f t="shared" si="81"/>
        <v>-0.29211999999999849</v>
      </c>
      <c r="H268" s="40">
        <f t="shared" si="97"/>
        <v>-0.16625999999990784</v>
      </c>
      <c r="I268" s="3">
        <f t="shared" si="82"/>
        <v>-0.4</v>
      </c>
      <c r="J268" s="3">
        <f t="shared" si="86"/>
        <v>0.10788000000000153</v>
      </c>
      <c r="K268" s="1"/>
      <c r="L268" s="2">
        <v>262</v>
      </c>
      <c r="M268" s="15">
        <v>3.3714483088740908E-5</v>
      </c>
      <c r="N268" s="15">
        <v>-7.4975395564223042E-4</v>
      </c>
      <c r="O268" s="15">
        <v>20.755757102292968</v>
      </c>
      <c r="P268" s="56">
        <f t="shared" si="87"/>
        <v>20.930033714483088</v>
      </c>
      <c r="Q268" s="4">
        <f t="shared" si="88"/>
        <v>12.976620902979514</v>
      </c>
      <c r="R268" s="9">
        <f t="shared" si="89"/>
        <v>12.86856940342164</v>
      </c>
      <c r="S268" s="9">
        <f t="shared" si="98"/>
        <v>0.12067361400264719</v>
      </c>
      <c r="T268" s="9">
        <v>-8.6922882879630806E-2</v>
      </c>
      <c r="U268" s="9">
        <f t="shared" si="90"/>
        <v>0.19497438243750465</v>
      </c>
      <c r="V268" s="54">
        <v>-8.2387759497083699E-2</v>
      </c>
      <c r="W268" s="9">
        <f t="shared" si="91"/>
        <v>-1.2622114444773333E-2</v>
      </c>
      <c r="X268" s="9">
        <f t="shared" si="92"/>
        <v>0.19043925905495757</v>
      </c>
      <c r="Y268" s="34">
        <f t="shared" si="93"/>
        <v>-0.10805149955787385</v>
      </c>
      <c r="Z268" s="59">
        <v>262</v>
      </c>
      <c r="AA268" s="9">
        <f t="shared" si="94"/>
        <v>43.599999999999909</v>
      </c>
      <c r="AB268" s="9">
        <f t="shared" si="99"/>
        <v>43.597376074732807</v>
      </c>
      <c r="AC268" s="35">
        <f t="shared" si="95"/>
        <v>-2.6239252671018676E-3</v>
      </c>
      <c r="AD268" s="36">
        <f t="shared" si="96"/>
        <v>14.46088000000038</v>
      </c>
      <c r="AE268" s="36">
        <f t="shared" si="100"/>
        <v>-14.484949450776732</v>
      </c>
    </row>
    <row r="269" spans="1:31" x14ac:dyDescent="0.2">
      <c r="A269">
        <v>263</v>
      </c>
      <c r="B269" s="46">
        <v>20.754000000000001</v>
      </c>
      <c r="C269" s="6">
        <v>0.4</v>
      </c>
      <c r="D269" s="29">
        <f t="shared" si="83"/>
        <v>0.03</v>
      </c>
      <c r="E269" s="34">
        <f t="shared" si="84"/>
        <v>12.976600000000001</v>
      </c>
      <c r="F269" s="34">
        <f t="shared" si="85"/>
        <v>12.86748</v>
      </c>
      <c r="G269" s="22">
        <f t="shared" si="81"/>
        <v>-0.29087999999999925</v>
      </c>
      <c r="H269" s="40">
        <f t="shared" si="97"/>
        <v>-0.33252000000011106</v>
      </c>
      <c r="I269" s="3">
        <f t="shared" si="82"/>
        <v>-0.4</v>
      </c>
      <c r="J269" s="3">
        <f t="shared" si="86"/>
        <v>0.10912000000000077</v>
      </c>
      <c r="K269" s="1"/>
      <c r="L269" s="2">
        <v>263</v>
      </c>
      <c r="M269" s="15">
        <v>4.8389650423557001E-4</v>
      </c>
      <c r="N269" s="15">
        <v>-1.0472789999693051E-3</v>
      </c>
      <c r="O269" s="15">
        <v>20.756568372933145</v>
      </c>
      <c r="P269" s="56">
        <f t="shared" si="87"/>
        <v>20.930483896504235</v>
      </c>
      <c r="Q269" s="4">
        <f t="shared" si="88"/>
        <v>12.976900015832625</v>
      </c>
      <c r="R269" s="9">
        <f t="shared" si="89"/>
        <v>12.86907239121855</v>
      </c>
      <c r="S269" s="9">
        <f t="shared" si="98"/>
        <v>-0.2065959231428631</v>
      </c>
      <c r="T269" s="9">
        <v>-8.9343722916539303E-2</v>
      </c>
      <c r="U269" s="9">
        <f t="shared" si="90"/>
        <v>0.19717134753061388</v>
      </c>
      <c r="V269" s="54">
        <v>-8.2509971037948895E-2</v>
      </c>
      <c r="W269" s="9">
        <f t="shared" si="91"/>
        <v>0.3144235477569377</v>
      </c>
      <c r="X269" s="9">
        <f t="shared" si="92"/>
        <v>0.19033759565202346</v>
      </c>
      <c r="Y269" s="34">
        <f t="shared" si="93"/>
        <v>-0.10782762461407458</v>
      </c>
      <c r="Z269" s="59">
        <v>263</v>
      </c>
      <c r="AA269" s="9">
        <f t="shared" si="94"/>
        <v>43.999999999999908</v>
      </c>
      <c r="AB269" s="9">
        <f t="shared" si="99"/>
        <v>43.911799622489745</v>
      </c>
      <c r="AC269" s="35">
        <f t="shared" si="95"/>
        <v>-8.8200377510162298E-2</v>
      </c>
      <c r="AD269" s="36">
        <f t="shared" si="96"/>
        <v>14.57000000000038</v>
      </c>
      <c r="AE269" s="36">
        <f t="shared" si="100"/>
        <v>-14.592777075390806</v>
      </c>
    </row>
    <row r="270" spans="1:31" x14ac:dyDescent="0.2">
      <c r="A270">
        <v>264</v>
      </c>
      <c r="B270" s="46">
        <v>20.751999999999999</v>
      </c>
      <c r="C270" s="6">
        <v>0.4</v>
      </c>
      <c r="D270" s="29">
        <f t="shared" si="83"/>
        <v>0.03</v>
      </c>
      <c r="E270" s="34">
        <f t="shared" si="84"/>
        <v>12.976600000000001</v>
      </c>
      <c r="F270" s="34">
        <f t="shared" si="85"/>
        <v>12.866239999999999</v>
      </c>
      <c r="G270" s="22">
        <f t="shared" si="81"/>
        <v>-0.28963999999999823</v>
      </c>
      <c r="H270" s="40">
        <f t="shared" si="97"/>
        <v>-0.33252000000011106</v>
      </c>
      <c r="I270" s="3">
        <f t="shared" si="82"/>
        <v>-0.4</v>
      </c>
      <c r="J270" s="3">
        <f t="shared" si="86"/>
        <v>0.11036000000000179</v>
      </c>
      <c r="K270" s="1"/>
      <c r="L270" s="2">
        <v>264</v>
      </c>
      <c r="M270" s="15">
        <v>1.436941810454424E-4</v>
      </c>
      <c r="N270" s="15">
        <v>1.7978191495581861E-3</v>
      </c>
      <c r="O270" s="15">
        <v>20.753271887290648</v>
      </c>
      <c r="P270" s="56">
        <f t="shared" si="87"/>
        <v>20.930143694181044</v>
      </c>
      <c r="Q270" s="4">
        <f t="shared" si="88"/>
        <v>12.976689090392247</v>
      </c>
      <c r="R270" s="9">
        <f t="shared" si="89"/>
        <v>12.867028570120201</v>
      </c>
      <c r="S270" s="9">
        <f t="shared" si="98"/>
        <v>-0.55496676523107991</v>
      </c>
      <c r="T270" s="9">
        <v>-9.1242234873595798E-2</v>
      </c>
      <c r="U270" s="9">
        <f t="shared" si="90"/>
        <v>0.20090275514564154</v>
      </c>
      <c r="V270" s="54">
        <v>-8.2619143715856103E-2</v>
      </c>
      <c r="W270" s="9">
        <f t="shared" si="91"/>
        <v>0.66462728550312566</v>
      </c>
      <c r="X270" s="9">
        <f t="shared" si="92"/>
        <v>0.19227966398790186</v>
      </c>
      <c r="Y270" s="34">
        <f t="shared" si="93"/>
        <v>-0.10966052027204576</v>
      </c>
      <c r="Z270" s="59">
        <v>264</v>
      </c>
      <c r="AA270" s="9">
        <f t="shared" si="94"/>
        <v>44.399999999999906</v>
      </c>
      <c r="AB270" s="9">
        <f t="shared" si="99"/>
        <v>44.576426907992868</v>
      </c>
      <c r="AC270" s="35">
        <f t="shared" si="95"/>
        <v>0.1764269079929619</v>
      </c>
      <c r="AD270" s="36">
        <f t="shared" si="96"/>
        <v>14.680360000000382</v>
      </c>
      <c r="AE270" s="36">
        <f t="shared" si="100"/>
        <v>-14.702437595662852</v>
      </c>
    </row>
    <row r="271" spans="1:31" x14ac:dyDescent="0.2">
      <c r="A271">
        <v>265</v>
      </c>
      <c r="B271" s="46">
        <v>20.75</v>
      </c>
      <c r="C271" s="6">
        <v>0.4</v>
      </c>
      <c r="D271" s="29">
        <f t="shared" si="83"/>
        <v>0.03</v>
      </c>
      <c r="E271" s="34">
        <f t="shared" si="84"/>
        <v>12.976600000000001</v>
      </c>
      <c r="F271" s="34">
        <f t="shared" si="85"/>
        <v>12.865</v>
      </c>
      <c r="G271" s="22">
        <f t="shared" si="81"/>
        <v>-0.28839999999999899</v>
      </c>
      <c r="H271" s="40">
        <f t="shared" si="97"/>
        <v>-0.16625999999990784</v>
      </c>
      <c r="I271" s="3">
        <f t="shared" si="82"/>
        <v>-0.4</v>
      </c>
      <c r="J271" s="3">
        <f t="shared" si="86"/>
        <v>0.11160000000000103</v>
      </c>
      <c r="K271" s="1"/>
      <c r="L271" s="2">
        <v>265</v>
      </c>
      <c r="M271" s="15">
        <v>7.1112944752961841E-4</v>
      </c>
      <c r="N271" s="15">
        <v>-2.3901293039800321E-3</v>
      </c>
      <c r="O271" s="15">
        <v>20.749892482577906</v>
      </c>
      <c r="P271" s="56">
        <f t="shared" si="87"/>
        <v>20.930711129447531</v>
      </c>
      <c r="Q271" s="4">
        <f t="shared" si="88"/>
        <v>12.977040900257469</v>
      </c>
      <c r="R271" s="9">
        <f t="shared" si="89"/>
        <v>12.864933339198302</v>
      </c>
      <c r="S271" s="9">
        <f t="shared" si="98"/>
        <v>-0.3916129821262373</v>
      </c>
      <c r="T271" s="9">
        <v>-9.2470809826608005E-2</v>
      </c>
      <c r="U271" s="9">
        <f t="shared" si="90"/>
        <v>0.20457837088577507</v>
      </c>
      <c r="V271" s="54">
        <v>-8.2735833793907698E-2</v>
      </c>
      <c r="W271" s="9">
        <f t="shared" si="91"/>
        <v>0.50372054318540438</v>
      </c>
      <c r="X271" s="9">
        <f t="shared" si="92"/>
        <v>0.19484339485307478</v>
      </c>
      <c r="Y271" s="34">
        <f t="shared" si="93"/>
        <v>-0.11210756105916708</v>
      </c>
      <c r="Z271" s="59">
        <v>265</v>
      </c>
      <c r="AA271" s="9">
        <f t="shared" si="94"/>
        <v>44.799999999999905</v>
      </c>
      <c r="AB271" s="9">
        <f t="shared" si="99"/>
        <v>45.08014745117827</v>
      </c>
      <c r="AC271" s="35">
        <f t="shared" si="95"/>
        <v>0.28014745117836526</v>
      </c>
      <c r="AD271" s="36">
        <f t="shared" si="96"/>
        <v>14.791960000000383</v>
      </c>
      <c r="AE271" s="36">
        <f t="shared" si="100"/>
        <v>-14.814545156722019</v>
      </c>
    </row>
    <row r="272" spans="1:31" x14ac:dyDescent="0.2">
      <c r="A272">
        <v>266</v>
      </c>
      <c r="B272" s="46">
        <v>20.75</v>
      </c>
      <c r="C272" s="5">
        <v>0</v>
      </c>
      <c r="D272" s="29">
        <f t="shared" si="83"/>
        <v>0.03</v>
      </c>
      <c r="E272" s="34">
        <f t="shared" si="84"/>
        <v>12.976600000000001</v>
      </c>
      <c r="F272" s="34">
        <f t="shared" si="85"/>
        <v>12.865</v>
      </c>
      <c r="G272" s="22">
        <f t="shared" si="81"/>
        <v>0.11160000000000103</v>
      </c>
      <c r="H272" s="40">
        <f t="shared" si="97"/>
        <v>8.3130000000101595E-2</v>
      </c>
      <c r="I272" s="3">
        <f t="shared" si="82"/>
        <v>0</v>
      </c>
      <c r="J272" s="3">
        <f t="shared" si="86"/>
        <v>0.11160000000000103</v>
      </c>
      <c r="K272" s="1"/>
      <c r="L272" s="2">
        <v>266</v>
      </c>
      <c r="M272" s="15">
        <v>-1.116194655399105E-4</v>
      </c>
      <c r="N272" s="15">
        <v>-1.9714899347405017E-4</v>
      </c>
      <c r="O272" s="15">
        <v>20.748561037030498</v>
      </c>
      <c r="P272" s="56">
        <f t="shared" si="87"/>
        <v>20.929888380534461</v>
      </c>
      <c r="Q272" s="4">
        <f t="shared" si="88"/>
        <v>12.976530795931366</v>
      </c>
      <c r="R272" s="9">
        <f t="shared" si="89"/>
        <v>12.86410784295891</v>
      </c>
      <c r="S272" s="9">
        <f t="shared" si="98"/>
        <v>0.16153509649398931</v>
      </c>
      <c r="T272" s="9">
        <v>-9.2962004350601798E-2</v>
      </c>
      <c r="U272" s="9">
        <f t="shared" si="90"/>
        <v>0.205384957323057</v>
      </c>
      <c r="V272" s="54">
        <v>-8.2850738375430194E-2</v>
      </c>
      <c r="W272" s="9">
        <f t="shared" si="91"/>
        <v>-4.9112143521534118E-2</v>
      </c>
      <c r="X272" s="9">
        <f t="shared" si="92"/>
        <v>0.19527369134788539</v>
      </c>
      <c r="Y272" s="34">
        <f t="shared" si="93"/>
        <v>-0.11242295297245519</v>
      </c>
      <c r="Z272" s="59">
        <v>266</v>
      </c>
      <c r="AA272" s="9">
        <f t="shared" si="94"/>
        <v>44.799999999999905</v>
      </c>
      <c r="AB272" s="9">
        <f t="shared" si="99"/>
        <v>45.031035307656737</v>
      </c>
      <c r="AC272" s="35">
        <f t="shared" si="95"/>
        <v>0.23103530765683189</v>
      </c>
      <c r="AD272" s="36">
        <f t="shared" si="96"/>
        <v>14.903560000000384</v>
      </c>
      <c r="AE272" s="36">
        <f t="shared" si="100"/>
        <v>-14.926968109694474</v>
      </c>
    </row>
    <row r="273" spans="1:31" x14ac:dyDescent="0.2">
      <c r="A273">
        <v>267</v>
      </c>
      <c r="B273" s="46">
        <v>20.751000000000001</v>
      </c>
      <c r="C273" s="5">
        <v>0</v>
      </c>
      <c r="D273" s="29">
        <f t="shared" si="83"/>
        <v>0.03</v>
      </c>
      <c r="E273" s="34">
        <f t="shared" si="84"/>
        <v>12.976600000000001</v>
      </c>
      <c r="F273" s="34">
        <f t="shared" si="85"/>
        <v>12.86562</v>
      </c>
      <c r="G273" s="22">
        <f t="shared" si="81"/>
        <v>0.11098000000000141</v>
      </c>
      <c r="H273" s="40">
        <f t="shared" si="97"/>
        <v>8.3130000000101595E-2</v>
      </c>
      <c r="I273" s="3">
        <f t="shared" si="82"/>
        <v>0</v>
      </c>
      <c r="J273" s="3">
        <f t="shared" si="86"/>
        <v>0.11098000000000141</v>
      </c>
      <c r="K273" s="1"/>
      <c r="L273" s="2">
        <v>267</v>
      </c>
      <c r="M273" s="15">
        <v>4.7861094246307392E-4</v>
      </c>
      <c r="N273" s="15">
        <v>2.5591520940040631E-4</v>
      </c>
      <c r="O273" s="15">
        <v>20.751835645052271</v>
      </c>
      <c r="P273" s="56">
        <f t="shared" si="87"/>
        <v>20.930478610942462</v>
      </c>
      <c r="Q273" s="4">
        <f t="shared" si="88"/>
        <v>12.976896738784326</v>
      </c>
      <c r="R273" s="9">
        <f t="shared" si="89"/>
        <v>12.866138099932408</v>
      </c>
      <c r="S273" s="9">
        <f t="shared" si="98"/>
        <v>0.23149526826210767</v>
      </c>
      <c r="T273" s="9">
        <v>-9.2728312192564E-2</v>
      </c>
      <c r="U273" s="9">
        <f t="shared" si="90"/>
        <v>0.20348695104448172</v>
      </c>
      <c r="V273" s="54">
        <v>-8.2980771588232E-2</v>
      </c>
      <c r="W273" s="9">
        <f t="shared" si="91"/>
        <v>-0.12073662941018995</v>
      </c>
      <c r="X273" s="9">
        <f t="shared" si="92"/>
        <v>0.19373941044014972</v>
      </c>
      <c r="Y273" s="34">
        <f t="shared" si="93"/>
        <v>-0.11075863885191772</v>
      </c>
      <c r="Z273" s="59">
        <v>267</v>
      </c>
      <c r="AA273" s="9">
        <f t="shared" si="94"/>
        <v>44.799999999999905</v>
      </c>
      <c r="AB273" s="9">
        <f t="shared" si="99"/>
        <v>44.910298678246548</v>
      </c>
      <c r="AC273" s="35">
        <f t="shared" si="95"/>
        <v>0.11029867824664308</v>
      </c>
      <c r="AD273" s="36">
        <f t="shared" si="96"/>
        <v>15.014540000000386</v>
      </c>
      <c r="AE273" s="36">
        <f t="shared" si="100"/>
        <v>-15.037726748546392</v>
      </c>
    </row>
    <row r="274" spans="1:31" x14ac:dyDescent="0.2">
      <c r="A274">
        <v>268</v>
      </c>
      <c r="B274" s="46">
        <v>20.751000000000001</v>
      </c>
      <c r="C274" s="5">
        <v>0</v>
      </c>
      <c r="D274" s="29">
        <f t="shared" si="83"/>
        <v>0.03</v>
      </c>
      <c r="E274" s="34">
        <f t="shared" si="84"/>
        <v>12.976600000000001</v>
      </c>
      <c r="F274" s="34">
        <f t="shared" si="85"/>
        <v>12.86562</v>
      </c>
      <c r="G274" s="22">
        <f t="shared" si="81"/>
        <v>0.11098000000000141</v>
      </c>
      <c r="H274" s="40">
        <f t="shared" si="97"/>
        <v>8.3129999999806262E-2</v>
      </c>
      <c r="I274" s="3">
        <f t="shared" si="82"/>
        <v>0</v>
      </c>
      <c r="J274" s="3">
        <f t="shared" si="86"/>
        <v>0.11098000000000141</v>
      </c>
      <c r="K274" s="1"/>
      <c r="L274" s="2">
        <v>268</v>
      </c>
      <c r="M274" s="15">
        <v>-3.9904628169810316E-3</v>
      </c>
      <c r="N274" s="15">
        <v>9.8542967224124462E-5</v>
      </c>
      <c r="O274" s="15">
        <v>20.751345775010314</v>
      </c>
      <c r="P274" s="56">
        <f t="shared" si="87"/>
        <v>20.92600953718302</v>
      </c>
      <c r="Q274" s="4">
        <f t="shared" si="88"/>
        <v>12.974125913053474</v>
      </c>
      <c r="R274" s="9">
        <f t="shared" si="89"/>
        <v>12.865834380506394</v>
      </c>
      <c r="S274" s="9">
        <f t="shared" si="98"/>
        <v>-5.058231131753757E-2</v>
      </c>
      <c r="T274" s="9">
        <v>-9.1852342691588304E-2</v>
      </c>
      <c r="U274" s="9">
        <f t="shared" si="90"/>
        <v>0.200143875238668</v>
      </c>
      <c r="V274" s="54">
        <v>-8.3187569955239099E-2</v>
      </c>
      <c r="W274" s="9">
        <f t="shared" si="91"/>
        <v>0.15887384386461725</v>
      </c>
      <c r="X274" s="9">
        <f t="shared" si="92"/>
        <v>0.19147910250231878</v>
      </c>
      <c r="Y274" s="34">
        <f t="shared" si="93"/>
        <v>-0.10829153254707968</v>
      </c>
      <c r="Z274" s="59">
        <v>268</v>
      </c>
      <c r="AA274" s="9">
        <f t="shared" si="94"/>
        <v>44.799999999999905</v>
      </c>
      <c r="AB274" s="9">
        <f t="shared" si="99"/>
        <v>45.069172522111167</v>
      </c>
      <c r="AC274" s="35">
        <f t="shared" si="95"/>
        <v>0.26917252211126197</v>
      </c>
      <c r="AD274" s="36">
        <f t="shared" si="96"/>
        <v>15.125520000000387</v>
      </c>
      <c r="AE274" s="36">
        <f t="shared" si="100"/>
        <v>-15.146018281093472</v>
      </c>
    </row>
    <row r="275" spans="1:31" x14ac:dyDescent="0.2">
      <c r="A275">
        <v>269</v>
      </c>
      <c r="B275" s="46">
        <v>20.751999999999999</v>
      </c>
      <c r="C275" s="5">
        <v>0</v>
      </c>
      <c r="D275" s="29">
        <f t="shared" si="83"/>
        <v>0.03</v>
      </c>
      <c r="E275" s="34">
        <f t="shared" si="84"/>
        <v>12.976600000000001</v>
      </c>
      <c r="F275" s="34">
        <f t="shared" si="85"/>
        <v>12.866239999999999</v>
      </c>
      <c r="G275" s="22">
        <f t="shared" si="81"/>
        <v>0.11036000000000179</v>
      </c>
      <c r="H275" s="40">
        <f t="shared" si="97"/>
        <v>0</v>
      </c>
      <c r="I275" s="3">
        <f t="shared" si="82"/>
        <v>0</v>
      </c>
      <c r="J275" s="3">
        <f t="shared" si="86"/>
        <v>0.11036000000000179</v>
      </c>
      <c r="K275" s="1"/>
      <c r="L275" s="2">
        <v>269</v>
      </c>
      <c r="M275" s="15">
        <v>1.1996050898868578E-3</v>
      </c>
      <c r="N275" s="15">
        <v>-2.8606758190597823E-3</v>
      </c>
      <c r="O275" s="15">
        <v>20.751227172643784</v>
      </c>
      <c r="P275" s="56">
        <f t="shared" si="87"/>
        <v>20.931199605089887</v>
      </c>
      <c r="Q275" s="4">
        <f t="shared" si="88"/>
        <v>12.977343755155729</v>
      </c>
      <c r="R275" s="9">
        <f t="shared" si="89"/>
        <v>12.865760847039144</v>
      </c>
      <c r="S275" s="9">
        <f t="shared" si="98"/>
        <v>-0.19007416915854367</v>
      </c>
      <c r="T275" s="9">
        <v>-9.0470068524354602E-2</v>
      </c>
      <c r="U275" s="9">
        <f t="shared" si="90"/>
        <v>0.20205297664093949</v>
      </c>
      <c r="V275" s="54">
        <v>-8.3432426283411298E-2</v>
      </c>
      <c r="W275" s="9">
        <f t="shared" si="91"/>
        <v>0.30165707727512858</v>
      </c>
      <c r="X275" s="9">
        <f t="shared" si="92"/>
        <v>0.19501533439999619</v>
      </c>
      <c r="Y275" s="34">
        <f t="shared" si="93"/>
        <v>-0.11158290811658489</v>
      </c>
      <c r="Z275" s="59">
        <v>269</v>
      </c>
      <c r="AA275" s="9">
        <f t="shared" si="94"/>
        <v>44.799999999999905</v>
      </c>
      <c r="AB275" s="9">
        <f t="shared" si="99"/>
        <v>45.370829599386298</v>
      </c>
      <c r="AC275" s="35">
        <f t="shared" si="95"/>
        <v>0.57082959938639277</v>
      </c>
      <c r="AD275" s="36">
        <f t="shared" si="96"/>
        <v>15.235880000000389</v>
      </c>
      <c r="AE275" s="36">
        <f t="shared" si="100"/>
        <v>-15.257601189210057</v>
      </c>
    </row>
    <row r="276" spans="1:31" x14ac:dyDescent="0.2">
      <c r="A276">
        <v>270</v>
      </c>
      <c r="B276" s="46">
        <v>20.751000000000001</v>
      </c>
      <c r="C276" s="6">
        <v>0.4</v>
      </c>
      <c r="D276" s="29">
        <f t="shared" si="83"/>
        <v>0.03</v>
      </c>
      <c r="E276" s="34">
        <f t="shared" si="84"/>
        <v>12.976600000000001</v>
      </c>
      <c r="F276" s="34">
        <f t="shared" si="85"/>
        <v>12.86562</v>
      </c>
      <c r="G276" s="22">
        <f t="shared" si="81"/>
        <v>-0.28901999999999861</v>
      </c>
      <c r="H276" s="40">
        <f t="shared" si="97"/>
        <v>-0.16625999999990784</v>
      </c>
      <c r="I276" s="3">
        <f t="shared" si="82"/>
        <v>-0.4</v>
      </c>
      <c r="J276" s="3">
        <f t="shared" si="86"/>
        <v>0.11098000000000141</v>
      </c>
      <c r="K276" s="1"/>
      <c r="L276" s="2">
        <v>270</v>
      </c>
      <c r="M276" s="15">
        <v>-1.7101086773824434E-3</v>
      </c>
      <c r="N276" s="15">
        <v>-1.4564903258553674E-3</v>
      </c>
      <c r="O276" s="15">
        <v>20.749059305996017</v>
      </c>
      <c r="P276" s="56">
        <f t="shared" si="87"/>
        <v>20.928289891322617</v>
      </c>
      <c r="Q276" s="4">
        <f t="shared" si="88"/>
        <v>12.975539732620021</v>
      </c>
      <c r="R276" s="9">
        <f t="shared" si="89"/>
        <v>12.864416769717531</v>
      </c>
      <c r="S276" s="9">
        <f t="shared" si="98"/>
        <v>-6.7034784576331774E-2</v>
      </c>
      <c r="T276" s="9">
        <v>-8.8750472097005803E-2</v>
      </c>
      <c r="U276" s="9">
        <f t="shared" si="90"/>
        <v>0.19987343499949595</v>
      </c>
      <c r="V276" s="54">
        <v>-8.3676124262975604E-2</v>
      </c>
      <c r="W276" s="9">
        <f t="shared" si="91"/>
        <v>0.1781577474788219</v>
      </c>
      <c r="X276" s="9">
        <f t="shared" si="92"/>
        <v>0.19479908716546573</v>
      </c>
      <c r="Y276" s="34">
        <f t="shared" si="93"/>
        <v>-0.11112296290249013</v>
      </c>
      <c r="Z276" s="59">
        <v>270</v>
      </c>
      <c r="AA276" s="9">
        <f t="shared" si="94"/>
        <v>45.199999999999903</v>
      </c>
      <c r="AB276" s="9">
        <f t="shared" si="99"/>
        <v>45.548987346865118</v>
      </c>
      <c r="AC276" s="35">
        <f t="shared" si="95"/>
        <v>0.34898734686521493</v>
      </c>
      <c r="AD276" s="36">
        <f t="shared" si="96"/>
        <v>15.34686000000039</v>
      </c>
      <c r="AE276" s="36">
        <f t="shared" si="100"/>
        <v>-15.368724152112547</v>
      </c>
    </row>
    <row r="277" spans="1:31" x14ac:dyDescent="0.2">
      <c r="A277">
        <v>271</v>
      </c>
      <c r="B277" s="46">
        <v>20.75</v>
      </c>
      <c r="C277" s="6">
        <v>0.4</v>
      </c>
      <c r="D277" s="29">
        <f t="shared" si="83"/>
        <v>0.03</v>
      </c>
      <c r="E277" s="34">
        <f t="shared" si="84"/>
        <v>12.976600000000001</v>
      </c>
      <c r="F277" s="34">
        <f t="shared" si="85"/>
        <v>12.865</v>
      </c>
      <c r="G277" s="22">
        <f t="shared" si="81"/>
        <v>-0.28839999999999899</v>
      </c>
      <c r="H277" s="40">
        <f t="shared" si="97"/>
        <v>-0.24939000000000944</v>
      </c>
      <c r="I277" s="3">
        <f t="shared" si="82"/>
        <v>-0.4</v>
      </c>
      <c r="J277" s="3">
        <f t="shared" si="86"/>
        <v>0.11160000000000103</v>
      </c>
      <c r="K277" s="1"/>
      <c r="L277" s="2">
        <v>271</v>
      </c>
      <c r="M277" s="15">
        <v>-2.7512713652231551E-3</v>
      </c>
      <c r="N277" s="15">
        <v>2.3668975107533254E-4</v>
      </c>
      <c r="O277" s="15">
        <v>20.750420787649482</v>
      </c>
      <c r="P277" s="56">
        <f t="shared" si="87"/>
        <v>20.927248728634776</v>
      </c>
      <c r="Q277" s="4">
        <f t="shared" si="88"/>
        <v>12.974894211753561</v>
      </c>
      <c r="R277" s="9">
        <f t="shared" si="89"/>
        <v>12.865260888342679</v>
      </c>
      <c r="S277" s="9">
        <f t="shared" si="98"/>
        <v>-0.2309212172407871</v>
      </c>
      <c r="T277" s="9">
        <v>-8.6874741903943203E-2</v>
      </c>
      <c r="U277" s="9">
        <f t="shared" si="90"/>
        <v>0.19650806531482581</v>
      </c>
      <c r="V277" s="54">
        <v>-8.3933541832961298E-2</v>
      </c>
      <c r="W277" s="9">
        <f t="shared" si="91"/>
        <v>0.34055454065166968</v>
      </c>
      <c r="X277" s="9">
        <f t="shared" si="92"/>
        <v>0.19356686524384392</v>
      </c>
      <c r="Y277" s="34">
        <f t="shared" si="93"/>
        <v>-0.10963332341088261</v>
      </c>
      <c r="Z277" s="59">
        <v>271</v>
      </c>
      <c r="AA277" s="9">
        <f t="shared" si="94"/>
        <v>45.599999999999902</v>
      </c>
      <c r="AB277" s="9">
        <f t="shared" si="99"/>
        <v>45.889541887516785</v>
      </c>
      <c r="AC277" s="35">
        <f t="shared" si="95"/>
        <v>0.28954188751688292</v>
      </c>
      <c r="AD277" s="36">
        <f t="shared" si="96"/>
        <v>15.458460000000391</v>
      </c>
      <c r="AE277" s="36">
        <f t="shared" si="100"/>
        <v>-15.478357475523429</v>
      </c>
    </row>
    <row r="278" spans="1:31" x14ac:dyDescent="0.2">
      <c r="A278">
        <v>272</v>
      </c>
      <c r="B278" s="46">
        <v>20.748000000000001</v>
      </c>
      <c r="C278" s="6">
        <v>0.4</v>
      </c>
      <c r="D278" s="29">
        <f t="shared" si="83"/>
        <v>0.03</v>
      </c>
      <c r="E278" s="34">
        <f t="shared" si="84"/>
        <v>12.976600000000001</v>
      </c>
      <c r="F278" s="34">
        <f t="shared" si="85"/>
        <v>12.863759999999999</v>
      </c>
      <c r="G278" s="22">
        <f t="shared" si="81"/>
        <v>-0.28715999999999797</v>
      </c>
      <c r="H278" s="40">
        <f t="shared" si="97"/>
        <v>-0.33252000000011106</v>
      </c>
      <c r="I278" s="3">
        <f t="shared" si="82"/>
        <v>-0.4</v>
      </c>
      <c r="J278" s="3">
        <f t="shared" si="86"/>
        <v>0.11284000000000205</v>
      </c>
      <c r="K278" s="1"/>
      <c r="L278" s="2">
        <v>272</v>
      </c>
      <c r="M278" s="15">
        <v>-2.3437284193310514E-3</v>
      </c>
      <c r="N278" s="15">
        <v>2.3753856475687103E-3</v>
      </c>
      <c r="O278" s="15">
        <v>20.746281473477783</v>
      </c>
      <c r="P278" s="56">
        <f t="shared" si="87"/>
        <v>20.92765627158067</v>
      </c>
      <c r="Q278" s="4">
        <f t="shared" si="88"/>
        <v>12.975146888380015</v>
      </c>
      <c r="R278" s="9">
        <f t="shared" si="89"/>
        <v>12.862694513556225</v>
      </c>
      <c r="S278" s="9">
        <f t="shared" si="98"/>
        <v>-5.7319838096169203E-2</v>
      </c>
      <c r="T278" s="9">
        <v>-8.5017417616982199E-2</v>
      </c>
      <c r="U278" s="9">
        <f t="shared" si="90"/>
        <v>0.19746979244077309</v>
      </c>
      <c r="V278" s="54">
        <v>-8.4222277957777106E-2</v>
      </c>
      <c r="W278" s="9">
        <f t="shared" si="91"/>
        <v>0.16977221291996009</v>
      </c>
      <c r="X278" s="9">
        <f t="shared" si="92"/>
        <v>0.19667465278156798</v>
      </c>
      <c r="Y278" s="34">
        <f t="shared" si="93"/>
        <v>-0.11245237482379089</v>
      </c>
      <c r="Z278" s="59">
        <v>272</v>
      </c>
      <c r="AA278" s="9">
        <f t="shared" si="94"/>
        <v>45.999999999999901</v>
      </c>
      <c r="AB278" s="9">
        <f t="shared" si="99"/>
        <v>46.059314100436744</v>
      </c>
      <c r="AC278" s="35">
        <f t="shared" si="95"/>
        <v>5.9314100436843376E-2</v>
      </c>
      <c r="AD278" s="36">
        <f t="shared" si="96"/>
        <v>15.571300000000393</v>
      </c>
      <c r="AE278" s="36">
        <f t="shared" si="100"/>
        <v>-15.59080985034722</v>
      </c>
    </row>
    <row r="279" spans="1:31" x14ac:dyDescent="0.2">
      <c r="A279">
        <v>273</v>
      </c>
      <c r="B279" s="46">
        <v>20.745999999999999</v>
      </c>
      <c r="C279" s="6">
        <v>0.4</v>
      </c>
      <c r="D279" s="29">
        <f t="shared" si="83"/>
        <v>0.03</v>
      </c>
      <c r="E279" s="34">
        <f t="shared" si="84"/>
        <v>12.976600000000001</v>
      </c>
      <c r="F279" s="34">
        <f t="shared" si="85"/>
        <v>12.862519999999998</v>
      </c>
      <c r="G279" s="22">
        <f t="shared" si="81"/>
        <v>-0.28591999999999695</v>
      </c>
      <c r="H279" s="40">
        <f t="shared" si="97"/>
        <v>-0.16626000000020319</v>
      </c>
      <c r="I279" s="3">
        <f t="shared" si="82"/>
        <v>-0.4</v>
      </c>
      <c r="J279" s="3">
        <f t="shared" si="86"/>
        <v>0.11408000000000307</v>
      </c>
      <c r="K279" s="1"/>
      <c r="L279" s="2">
        <v>273</v>
      </c>
      <c r="M279" s="15">
        <v>-1.2848998098462759E-3</v>
      </c>
      <c r="N279" s="15">
        <v>1.2751519145777168E-4</v>
      </c>
      <c r="O279" s="15">
        <v>20.749731267162339</v>
      </c>
      <c r="P279" s="56">
        <f t="shared" si="87"/>
        <v>20.928715100190153</v>
      </c>
      <c r="Q279" s="4">
        <f t="shared" si="88"/>
        <v>12.975803362117896</v>
      </c>
      <c r="R279" s="9">
        <f t="shared" si="89"/>
        <v>12.864833385640649</v>
      </c>
      <c r="S279" s="9">
        <f t="shared" si="98"/>
        <v>4.4137078387430223E-2</v>
      </c>
      <c r="T279" s="9">
        <v>-8.3330962587731594E-2</v>
      </c>
      <c r="U279" s="9">
        <f t="shared" si="90"/>
        <v>0.19430093906497808</v>
      </c>
      <c r="V279" s="54">
        <v>-8.4513619128576606E-2</v>
      </c>
      <c r="W279" s="9">
        <f t="shared" si="91"/>
        <v>6.6832898089816267E-2</v>
      </c>
      <c r="X279" s="9">
        <f t="shared" si="92"/>
        <v>0.1954835956058231</v>
      </c>
      <c r="Y279" s="34">
        <f t="shared" si="93"/>
        <v>-0.11096997647724649</v>
      </c>
      <c r="Z279" s="59">
        <v>273</v>
      </c>
      <c r="AA279" s="9">
        <f t="shared" si="94"/>
        <v>46.399999999999899</v>
      </c>
      <c r="AB279" s="9">
        <f t="shared" si="99"/>
        <v>46.126146998526558</v>
      </c>
      <c r="AC279" s="35">
        <f t="shared" si="95"/>
        <v>-0.27385300147334135</v>
      </c>
      <c r="AD279" s="36">
        <f t="shared" si="96"/>
        <v>15.685380000000396</v>
      </c>
      <c r="AE279" s="36">
        <f t="shared" si="100"/>
        <v>-15.701779826824467</v>
      </c>
    </row>
    <row r="280" spans="1:31" x14ac:dyDescent="0.2">
      <c r="A280">
        <v>274</v>
      </c>
      <c r="B280" s="46">
        <v>20.745999999999999</v>
      </c>
      <c r="C280" s="5">
        <v>0</v>
      </c>
      <c r="D280" s="29">
        <f t="shared" si="83"/>
        <v>0.03</v>
      </c>
      <c r="E280" s="34">
        <f t="shared" si="84"/>
        <v>12.976600000000001</v>
      </c>
      <c r="F280" s="34">
        <f t="shared" si="85"/>
        <v>12.862519999999998</v>
      </c>
      <c r="G280" s="22">
        <f t="shared" si="81"/>
        <v>0.11408000000000307</v>
      </c>
      <c r="H280" s="40">
        <f t="shared" si="97"/>
        <v>0</v>
      </c>
      <c r="I280" s="3">
        <f t="shared" si="82"/>
        <v>0</v>
      </c>
      <c r="J280" s="3">
        <f t="shared" si="86"/>
        <v>0.11408000000000307</v>
      </c>
      <c r="K280" s="1"/>
      <c r="L280" s="2">
        <v>274</v>
      </c>
      <c r="M280" s="15">
        <v>-1.5652884684425649E-4</v>
      </c>
      <c r="N280" s="15">
        <v>-1.7345459061491556E-3</v>
      </c>
      <c r="O280" s="15">
        <v>20.746812413913094</v>
      </c>
      <c r="P280" s="56">
        <f t="shared" si="87"/>
        <v>20.929843471153156</v>
      </c>
      <c r="Q280" s="4">
        <f t="shared" si="88"/>
        <v>12.976502952114958</v>
      </c>
      <c r="R280" s="9">
        <f t="shared" si="89"/>
        <v>12.863023696626119</v>
      </c>
      <c r="S280" s="9">
        <f t="shared" si="98"/>
        <v>-0.56246960431247506</v>
      </c>
      <c r="T280" s="9">
        <v>-8.19344860037131E-2</v>
      </c>
      <c r="U280" s="9">
        <f t="shared" si="90"/>
        <v>0.19541374149255197</v>
      </c>
      <c r="V280" s="54">
        <v>-8.4831936566874003E-2</v>
      </c>
      <c r="W280" s="9">
        <f t="shared" si="91"/>
        <v>0.67594885980131392</v>
      </c>
      <c r="X280" s="9">
        <f t="shared" si="92"/>
        <v>0.19831119205571285</v>
      </c>
      <c r="Y280" s="34">
        <f t="shared" si="93"/>
        <v>-0.11347925548883886</v>
      </c>
      <c r="Z280" s="59">
        <v>274</v>
      </c>
      <c r="AA280" s="9">
        <f t="shared" si="94"/>
        <v>46.399999999999899</v>
      </c>
      <c r="AB280" s="9">
        <f t="shared" si="99"/>
        <v>46.802095858327874</v>
      </c>
      <c r="AC280" s="35">
        <f t="shared" si="95"/>
        <v>0.40209585832797501</v>
      </c>
      <c r="AD280" s="36">
        <f t="shared" si="96"/>
        <v>15.7994600000004</v>
      </c>
      <c r="AE280" s="36">
        <f t="shared" si="100"/>
        <v>-15.815259082313306</v>
      </c>
    </row>
    <row r="281" spans="1:31" x14ac:dyDescent="0.2">
      <c r="A281">
        <v>275</v>
      </c>
      <c r="B281" s="46">
        <v>20.745999999999999</v>
      </c>
      <c r="C281" s="5">
        <v>0</v>
      </c>
      <c r="D281" s="29">
        <f t="shared" si="83"/>
        <v>0.03</v>
      </c>
      <c r="E281" s="34">
        <f t="shared" si="84"/>
        <v>12.976600000000001</v>
      </c>
      <c r="F281" s="34">
        <f t="shared" si="85"/>
        <v>12.862519999999998</v>
      </c>
      <c r="G281" s="22">
        <f t="shared" si="81"/>
        <v>0.11408000000000307</v>
      </c>
      <c r="H281" s="40">
        <f t="shared" si="97"/>
        <v>8.3130000000101595E-2</v>
      </c>
      <c r="I281" s="3">
        <f t="shared" si="82"/>
        <v>0</v>
      </c>
      <c r="J281" s="3">
        <f t="shared" si="86"/>
        <v>0.11408000000000307</v>
      </c>
      <c r="K281" s="1"/>
      <c r="L281" s="2">
        <v>275</v>
      </c>
      <c r="M281" s="15">
        <v>1.8516430751660371E-3</v>
      </c>
      <c r="N281" s="15">
        <v>-3.0134773849499518E-3</v>
      </c>
      <c r="O281" s="15">
        <v>20.742965122517656</v>
      </c>
      <c r="P281" s="56">
        <f t="shared" si="87"/>
        <v>20.931851643075166</v>
      </c>
      <c r="Q281" s="4">
        <f t="shared" si="88"/>
        <v>12.977748018706603</v>
      </c>
      <c r="R281" s="9">
        <f t="shared" si="89"/>
        <v>12.860638375960947</v>
      </c>
      <c r="S281" s="9">
        <f t="shared" si="98"/>
        <v>-2.7560065676202401E-2</v>
      </c>
      <c r="T281" s="9">
        <v>-8.0906861243104602E-2</v>
      </c>
      <c r="U281" s="9">
        <f t="shared" si="90"/>
        <v>0.19801650398875964</v>
      </c>
      <c r="V281" s="54">
        <v>-8.5139751129024305E-2</v>
      </c>
      <c r="W281" s="9">
        <f t="shared" si="91"/>
        <v>0.14466970842185745</v>
      </c>
      <c r="X281" s="9">
        <f t="shared" si="92"/>
        <v>0.20224939387467936</v>
      </c>
      <c r="Y281" s="34">
        <f t="shared" si="93"/>
        <v>-0.11710964274565505</v>
      </c>
      <c r="Z281" s="59">
        <v>275</v>
      </c>
      <c r="AA281" s="9">
        <f t="shared" si="94"/>
        <v>46.399999999999899</v>
      </c>
      <c r="AB281" s="9">
        <f t="shared" si="99"/>
        <v>46.946765566749733</v>
      </c>
      <c r="AC281" s="35">
        <f t="shared" si="95"/>
        <v>0.54676556674983345</v>
      </c>
      <c r="AD281" s="36">
        <f t="shared" si="96"/>
        <v>15.913540000000403</v>
      </c>
      <c r="AE281" s="36">
        <f t="shared" si="100"/>
        <v>-15.932368725058961</v>
      </c>
    </row>
    <row r="282" spans="1:31" x14ac:dyDescent="0.2">
      <c r="A282">
        <v>276</v>
      </c>
      <c r="B282" s="46">
        <v>20.747</v>
      </c>
      <c r="C282" s="5">
        <v>0</v>
      </c>
      <c r="D282" s="29">
        <f t="shared" si="83"/>
        <v>0.03</v>
      </c>
      <c r="E282" s="34">
        <f t="shared" si="84"/>
        <v>12.976600000000001</v>
      </c>
      <c r="F282" s="34">
        <f t="shared" si="85"/>
        <v>12.86314</v>
      </c>
      <c r="G282" s="22">
        <f t="shared" si="81"/>
        <v>0.11346000000000167</v>
      </c>
      <c r="H282" s="40">
        <f t="shared" si="97"/>
        <v>0.16626000000020319</v>
      </c>
      <c r="I282" s="3">
        <f t="shared" si="82"/>
        <v>0</v>
      </c>
      <c r="J282" s="3">
        <f t="shared" si="86"/>
        <v>0.11346000000000167</v>
      </c>
      <c r="K282" s="1"/>
      <c r="L282" s="2">
        <v>276</v>
      </c>
      <c r="M282" s="15">
        <v>2.7761331753571408E-3</v>
      </c>
      <c r="N282" s="15">
        <v>-2.0442780077305181E-3</v>
      </c>
      <c r="O282" s="15">
        <v>20.746480884192462</v>
      </c>
      <c r="P282" s="56">
        <f t="shared" si="87"/>
        <v>20.932776133175356</v>
      </c>
      <c r="Q282" s="4">
        <f t="shared" si="88"/>
        <v>12.978321202568722</v>
      </c>
      <c r="R282" s="9">
        <f t="shared" si="89"/>
        <v>12.862818148199326</v>
      </c>
      <c r="S282" s="9">
        <f t="shared" si="98"/>
        <v>0.48294109644470506</v>
      </c>
      <c r="T282" s="9">
        <v>-8.0284200394220406E-2</v>
      </c>
      <c r="U282" s="9">
        <f t="shared" si="90"/>
        <v>0.19578725476361686</v>
      </c>
      <c r="V282" s="54">
        <v>-8.53296240322967E-2</v>
      </c>
      <c r="W282" s="9">
        <f t="shared" si="91"/>
        <v>-0.36743804207530861</v>
      </c>
      <c r="X282" s="9">
        <f t="shared" si="92"/>
        <v>0.20083267840169317</v>
      </c>
      <c r="Y282" s="34">
        <f t="shared" si="93"/>
        <v>-0.11550305436939645</v>
      </c>
      <c r="Z282" s="59">
        <v>276</v>
      </c>
      <c r="AA282" s="9">
        <f t="shared" si="94"/>
        <v>46.399999999999899</v>
      </c>
      <c r="AB282" s="9">
        <f t="shared" si="99"/>
        <v>46.579327524674426</v>
      </c>
      <c r="AC282" s="35">
        <f t="shared" si="95"/>
        <v>0.17932752467452673</v>
      </c>
      <c r="AD282" s="36">
        <f t="shared" si="96"/>
        <v>16.027000000000406</v>
      </c>
      <c r="AE282" s="36">
        <f t="shared" si="100"/>
        <v>-16.047871779428355</v>
      </c>
    </row>
    <row r="283" spans="1:31" x14ac:dyDescent="0.2">
      <c r="A283">
        <v>277</v>
      </c>
      <c r="B283" s="46">
        <v>20.748000000000001</v>
      </c>
      <c r="C283" s="5">
        <v>0</v>
      </c>
      <c r="D283" s="29">
        <f t="shared" si="83"/>
        <v>0.03</v>
      </c>
      <c r="E283" s="34">
        <f t="shared" si="84"/>
        <v>12.976600000000001</v>
      </c>
      <c r="F283" s="34">
        <f t="shared" si="85"/>
        <v>12.863759999999999</v>
      </c>
      <c r="G283" s="22">
        <f t="shared" si="81"/>
        <v>0.11284000000000205</v>
      </c>
      <c r="H283" s="40">
        <f t="shared" si="97"/>
        <v>0</v>
      </c>
      <c r="I283" s="3">
        <f t="shared" si="82"/>
        <v>0</v>
      </c>
      <c r="J283" s="3">
        <f t="shared" si="86"/>
        <v>0.11284000000000205</v>
      </c>
      <c r="K283" s="1"/>
      <c r="L283" s="2">
        <v>277</v>
      </c>
      <c r="M283" s="15">
        <v>3.5213716766784777E-3</v>
      </c>
      <c r="N283" s="15">
        <v>1.0161559855916106E-3</v>
      </c>
      <c r="O283" s="15">
        <v>20.748774590777547</v>
      </c>
      <c r="P283" s="56">
        <f t="shared" si="87"/>
        <v>20.933521371676679</v>
      </c>
      <c r="Q283" s="4">
        <f t="shared" si="88"/>
        <v>12.978783250439541</v>
      </c>
      <c r="R283" s="9">
        <f t="shared" si="89"/>
        <v>12.86424024628208</v>
      </c>
      <c r="S283" s="9">
        <f t="shared" si="98"/>
        <v>0.18586156534893264</v>
      </c>
      <c r="T283" s="9">
        <v>-8.0061376515162805E-2</v>
      </c>
      <c r="U283" s="9">
        <f t="shared" si="90"/>
        <v>0.19460438067262414</v>
      </c>
      <c r="V283" s="54">
        <v>-8.5473939636112897E-2</v>
      </c>
      <c r="W283" s="9">
        <f t="shared" si="91"/>
        <v>-7.1318561191471314E-2</v>
      </c>
      <c r="X283" s="9">
        <f t="shared" si="92"/>
        <v>0.20001694379357421</v>
      </c>
      <c r="Y283" s="34">
        <f t="shared" si="93"/>
        <v>-0.11454300415746133</v>
      </c>
      <c r="Z283" s="59">
        <v>277</v>
      </c>
      <c r="AA283" s="9">
        <f t="shared" si="94"/>
        <v>46.399999999999899</v>
      </c>
      <c r="AB283" s="9">
        <f t="shared" si="99"/>
        <v>46.508008963482958</v>
      </c>
      <c r="AC283" s="35">
        <f t="shared" si="95"/>
        <v>0.10800896348305855</v>
      </c>
      <c r="AD283" s="36">
        <f t="shared" si="96"/>
        <v>16.139840000000408</v>
      </c>
      <c r="AE283" s="36">
        <f t="shared" si="100"/>
        <v>-16.162414783585817</v>
      </c>
    </row>
    <row r="284" spans="1:31" x14ac:dyDescent="0.2">
      <c r="A284">
        <v>278</v>
      </c>
      <c r="B284" s="46">
        <v>20.747</v>
      </c>
      <c r="C284" s="6">
        <v>0.4</v>
      </c>
      <c r="D284" s="29">
        <f t="shared" si="83"/>
        <v>0.03</v>
      </c>
      <c r="E284" s="34">
        <f t="shared" si="84"/>
        <v>12.976600000000001</v>
      </c>
      <c r="F284" s="34">
        <f t="shared" si="85"/>
        <v>12.86314</v>
      </c>
      <c r="G284" s="22">
        <f t="shared" si="81"/>
        <v>-0.28653999999999835</v>
      </c>
      <c r="H284" s="40">
        <f t="shared" si="97"/>
        <v>-0.24939000000000944</v>
      </c>
      <c r="I284" s="3">
        <f t="shared" si="82"/>
        <v>-0.4</v>
      </c>
      <c r="J284" s="3">
        <f t="shared" si="86"/>
        <v>0.11346000000000167</v>
      </c>
      <c r="K284" s="1"/>
      <c r="L284" s="2">
        <v>278</v>
      </c>
      <c r="M284" s="15">
        <v>-4.0761989595762457E-4</v>
      </c>
      <c r="N284" s="15">
        <v>2.5559001854083708E-3</v>
      </c>
      <c r="O284" s="15">
        <v>20.748716678314306</v>
      </c>
      <c r="P284" s="56">
        <f t="shared" si="87"/>
        <v>20.929592380104044</v>
      </c>
      <c r="Q284" s="4">
        <f t="shared" si="88"/>
        <v>12.976347275664509</v>
      </c>
      <c r="R284" s="9">
        <f t="shared" si="89"/>
        <v>12.864204340554869</v>
      </c>
      <c r="S284" s="9">
        <f t="shared" si="98"/>
        <v>-0.25150332689040189</v>
      </c>
      <c r="T284" s="9">
        <v>-8.01969452670315E-2</v>
      </c>
      <c r="U284" s="9">
        <f t="shared" si="90"/>
        <v>0.19233988037667141</v>
      </c>
      <c r="V284" s="54">
        <v>-8.5594518967720801E-2</v>
      </c>
      <c r="W284" s="9">
        <f t="shared" si="91"/>
        <v>0.3636462620000418</v>
      </c>
      <c r="X284" s="9">
        <f t="shared" si="92"/>
        <v>0.19773745407736071</v>
      </c>
      <c r="Y284" s="34">
        <f t="shared" si="93"/>
        <v>-0.11214293510963991</v>
      </c>
      <c r="Z284" s="59">
        <v>278</v>
      </c>
      <c r="AA284" s="9">
        <f t="shared" si="94"/>
        <v>46.799999999999898</v>
      </c>
      <c r="AB284" s="9">
        <f t="shared" si="99"/>
        <v>46.871655225482996</v>
      </c>
      <c r="AC284" s="35">
        <f t="shared" si="95"/>
        <v>7.1655225483098661E-2</v>
      </c>
      <c r="AD284" s="36">
        <f t="shared" si="96"/>
        <v>16.253300000000408</v>
      </c>
      <c r="AE284" s="36">
        <f t="shared" si="100"/>
        <v>-16.274557718695455</v>
      </c>
    </row>
    <row r="285" spans="1:31" x14ac:dyDescent="0.2">
      <c r="A285">
        <v>279</v>
      </c>
      <c r="B285" s="46">
        <v>20.745000000000001</v>
      </c>
      <c r="C285" s="6">
        <v>0.4</v>
      </c>
      <c r="D285" s="29">
        <f t="shared" si="83"/>
        <v>0.03</v>
      </c>
      <c r="E285" s="34">
        <f t="shared" si="84"/>
        <v>12.976600000000001</v>
      </c>
      <c r="F285" s="34">
        <f t="shared" si="85"/>
        <v>12.861900000000002</v>
      </c>
      <c r="G285" s="22">
        <f t="shared" si="81"/>
        <v>-0.28530000000000089</v>
      </c>
      <c r="H285" s="40">
        <f t="shared" si="97"/>
        <v>-0.24939000000000944</v>
      </c>
      <c r="I285" s="3">
        <f t="shared" si="82"/>
        <v>-0.4</v>
      </c>
      <c r="J285" s="3">
        <f t="shared" si="86"/>
        <v>0.11469999999999914</v>
      </c>
      <c r="K285" s="1"/>
      <c r="L285" s="2">
        <v>279</v>
      </c>
      <c r="M285" s="15">
        <v>8.7086199331806496E-4</v>
      </c>
      <c r="N285" s="15">
        <v>1.6743955518027333E-4</v>
      </c>
      <c r="O285" s="15">
        <v>20.745749168825299</v>
      </c>
      <c r="P285" s="56">
        <f t="shared" si="87"/>
        <v>20.930870861993316</v>
      </c>
      <c r="Q285" s="4">
        <f t="shared" si="88"/>
        <v>12.977139934435856</v>
      </c>
      <c r="R285" s="9">
        <f t="shared" si="89"/>
        <v>12.862364484671685</v>
      </c>
      <c r="S285" s="9">
        <f t="shared" si="98"/>
        <v>-0.22854570721902076</v>
      </c>
      <c r="T285" s="9">
        <v>-8.0620480830868493E-2</v>
      </c>
      <c r="U285" s="9">
        <f t="shared" si="90"/>
        <v>0.19539593059503912</v>
      </c>
      <c r="V285" s="54">
        <v>-8.5703108360059593E-2</v>
      </c>
      <c r="W285" s="9">
        <f t="shared" si="91"/>
        <v>0.34332115698319143</v>
      </c>
      <c r="X285" s="9">
        <f t="shared" si="92"/>
        <v>0.20047855812423024</v>
      </c>
      <c r="Y285" s="34">
        <f t="shared" si="93"/>
        <v>-0.11477544976417065</v>
      </c>
      <c r="Z285" s="59">
        <v>279</v>
      </c>
      <c r="AA285" s="9">
        <f t="shared" si="94"/>
        <v>47.199999999999896</v>
      </c>
      <c r="AB285" s="9">
        <f t="shared" si="99"/>
        <v>47.21497638246619</v>
      </c>
      <c r="AC285" s="35">
        <f t="shared" si="95"/>
        <v>1.4976382466294069E-2</v>
      </c>
      <c r="AD285" s="36">
        <f t="shared" si="96"/>
        <v>16.368000000000407</v>
      </c>
      <c r="AE285" s="36">
        <f t="shared" si="100"/>
        <v>-16.389333168459626</v>
      </c>
    </row>
    <row r="286" spans="1:31" x14ac:dyDescent="0.2">
      <c r="A286">
        <v>280</v>
      </c>
      <c r="B286" s="46">
        <v>20.744</v>
      </c>
      <c r="C286" s="6">
        <v>0.4</v>
      </c>
      <c r="D286" s="29">
        <f t="shared" si="83"/>
        <v>0.03</v>
      </c>
      <c r="E286" s="34">
        <f t="shared" si="84"/>
        <v>12.976600000000001</v>
      </c>
      <c r="F286" s="34">
        <f t="shared" si="85"/>
        <v>12.861279999999999</v>
      </c>
      <c r="G286" s="22">
        <f t="shared" si="81"/>
        <v>-0.28467999999999771</v>
      </c>
      <c r="H286" s="40">
        <f t="shared" si="97"/>
        <v>-0.24939000000000944</v>
      </c>
      <c r="I286" s="3">
        <f t="shared" si="82"/>
        <v>-0.4</v>
      </c>
      <c r="J286" s="3">
        <f t="shared" si="86"/>
        <v>0.11532000000000231</v>
      </c>
      <c r="K286" s="1"/>
      <c r="L286" s="2">
        <v>280</v>
      </c>
      <c r="M286" s="15">
        <v>4.5076357381759763E-4</v>
      </c>
      <c r="N286" s="15">
        <v>2.8366360427863097E-3</v>
      </c>
      <c r="O286" s="15">
        <v>20.745967421641396</v>
      </c>
      <c r="P286" s="56">
        <f t="shared" si="87"/>
        <v>20.930450763573816</v>
      </c>
      <c r="Q286" s="4">
        <f t="shared" si="88"/>
        <v>12.976879473415766</v>
      </c>
      <c r="R286" s="9">
        <f t="shared" si="89"/>
        <v>12.862499801417664</v>
      </c>
      <c r="S286" s="9">
        <f t="shared" si="98"/>
        <v>-0.44604340637650847</v>
      </c>
      <c r="T286" s="9">
        <v>-8.1241196984620595E-2</v>
      </c>
      <c r="U286" s="9">
        <f t="shared" si="90"/>
        <v>0.19562086898272177</v>
      </c>
      <c r="V286" s="54">
        <v>-8.5861930376816303E-2</v>
      </c>
      <c r="W286" s="9">
        <f t="shared" si="91"/>
        <v>0.56042307837460958</v>
      </c>
      <c r="X286" s="9">
        <f t="shared" si="92"/>
        <v>0.20024160237491748</v>
      </c>
      <c r="Y286" s="34">
        <f t="shared" si="93"/>
        <v>-0.11437967199810117</v>
      </c>
      <c r="Z286" s="59">
        <v>280</v>
      </c>
      <c r="AA286" s="9">
        <f t="shared" si="94"/>
        <v>47.599999999999895</v>
      </c>
      <c r="AB286" s="9">
        <f t="shared" si="99"/>
        <v>47.775399460840802</v>
      </c>
      <c r="AC286" s="35">
        <f t="shared" si="95"/>
        <v>0.1753994608409073</v>
      </c>
      <c r="AD286" s="36">
        <f t="shared" si="96"/>
        <v>16.483320000000411</v>
      </c>
      <c r="AE286" s="36">
        <f t="shared" si="100"/>
        <v>-16.503712840457727</v>
      </c>
    </row>
    <row r="287" spans="1:31" x14ac:dyDescent="0.2">
      <c r="A287">
        <v>281</v>
      </c>
      <c r="B287" s="46">
        <v>20.742000000000001</v>
      </c>
      <c r="C287" s="6">
        <v>0.4</v>
      </c>
      <c r="D287" s="29">
        <f t="shared" si="83"/>
        <v>0.03</v>
      </c>
      <c r="E287" s="34">
        <f t="shared" si="84"/>
        <v>12.976600000000001</v>
      </c>
      <c r="F287" s="34">
        <f t="shared" si="85"/>
        <v>12.860040000000001</v>
      </c>
      <c r="G287" s="22">
        <f t="shared" si="81"/>
        <v>-0.28344000000000025</v>
      </c>
      <c r="H287" s="40">
        <f t="shared" si="97"/>
        <v>-0.16625999999990784</v>
      </c>
      <c r="I287" s="3">
        <f t="shared" si="82"/>
        <v>-0.4</v>
      </c>
      <c r="J287" s="3">
        <f t="shared" si="86"/>
        <v>0.11655999999999977</v>
      </c>
      <c r="K287" s="1"/>
      <c r="L287" s="2">
        <v>281</v>
      </c>
      <c r="M287" s="15">
        <v>-2.2873412541242542E-3</v>
      </c>
      <c r="N287" s="15">
        <v>2.3968245128802575E-3</v>
      </c>
      <c r="O287" s="15">
        <v>20.740383555853128</v>
      </c>
      <c r="P287" s="56">
        <f t="shared" si="87"/>
        <v>20.927712658745875</v>
      </c>
      <c r="Q287" s="4">
        <f t="shared" si="88"/>
        <v>12.975181848422443</v>
      </c>
      <c r="R287" s="9">
        <f t="shared" si="89"/>
        <v>12.85903780462894</v>
      </c>
      <c r="S287" s="9">
        <f t="shared" si="98"/>
        <v>-0.22981032387409994</v>
      </c>
      <c r="T287" s="9">
        <v>-8.19569259958942E-2</v>
      </c>
      <c r="U287" s="9">
        <f t="shared" si="90"/>
        <v>0.19810096978939662</v>
      </c>
      <c r="V287" s="54">
        <v>-8.6034457165314798E-2</v>
      </c>
      <c r="W287" s="9">
        <f t="shared" si="91"/>
        <v>0.34595436766760235</v>
      </c>
      <c r="X287" s="9">
        <f t="shared" si="92"/>
        <v>0.2021785009588172</v>
      </c>
      <c r="Y287" s="34">
        <f t="shared" si="93"/>
        <v>-0.11614404379350241</v>
      </c>
      <c r="Z287" s="59">
        <v>281</v>
      </c>
      <c r="AA287" s="9">
        <f t="shared" si="94"/>
        <v>47.999999999999893</v>
      </c>
      <c r="AB287" s="9">
        <f t="shared" si="99"/>
        <v>48.121353828508404</v>
      </c>
      <c r="AC287" s="35">
        <f t="shared" si="95"/>
        <v>0.12135382850851073</v>
      </c>
      <c r="AD287" s="36">
        <f t="shared" si="96"/>
        <v>16.599880000000411</v>
      </c>
      <c r="AE287" s="36">
        <f t="shared" si="100"/>
        <v>-16.619856884251227</v>
      </c>
    </row>
    <row r="288" spans="1:31" x14ac:dyDescent="0.2">
      <c r="A288">
        <v>282</v>
      </c>
      <c r="B288" s="46">
        <v>20.742000000000001</v>
      </c>
      <c r="C288" s="5">
        <v>0</v>
      </c>
      <c r="D288" s="29">
        <f t="shared" si="83"/>
        <v>0.03</v>
      </c>
      <c r="E288" s="34">
        <f t="shared" si="84"/>
        <v>12.976600000000001</v>
      </c>
      <c r="F288" s="34">
        <f t="shared" si="85"/>
        <v>12.860040000000001</v>
      </c>
      <c r="G288" s="22">
        <f t="shared" si="81"/>
        <v>0.11655999999999977</v>
      </c>
      <c r="H288" s="40">
        <f t="shared" si="97"/>
        <v>0</v>
      </c>
      <c r="I288" s="3">
        <f t="shared" si="82"/>
        <v>0</v>
      </c>
      <c r="J288" s="3">
        <f t="shared" si="86"/>
        <v>0.11655999999999977</v>
      </c>
      <c r="K288" s="1"/>
      <c r="L288" s="2">
        <v>282</v>
      </c>
      <c r="M288" s="15">
        <v>3.688035299402826E-5</v>
      </c>
      <c r="N288" s="15">
        <v>5.4288203677558917E-3</v>
      </c>
      <c r="O288" s="15">
        <v>20.74320295245008</v>
      </c>
      <c r="P288" s="56">
        <f t="shared" si="87"/>
        <v>20.930036880352993</v>
      </c>
      <c r="Q288" s="4">
        <f t="shared" si="88"/>
        <v>12.976622865818856</v>
      </c>
      <c r="R288" s="9">
        <f t="shared" si="89"/>
        <v>12.860785830519049</v>
      </c>
      <c r="S288" s="9">
        <f t="shared" si="98"/>
        <v>5.0509775645342397E-2</v>
      </c>
      <c r="T288" s="9">
        <v>-8.2663041538071594E-2</v>
      </c>
      <c r="U288" s="9">
        <f t="shared" si="90"/>
        <v>0.19850007683787818</v>
      </c>
      <c r="V288" s="54">
        <v>-8.6213163688955805E-2</v>
      </c>
      <c r="W288" s="9">
        <f t="shared" si="91"/>
        <v>6.5327259654464204E-2</v>
      </c>
      <c r="X288" s="9">
        <f t="shared" si="92"/>
        <v>0.20205019898876242</v>
      </c>
      <c r="Y288" s="34">
        <f t="shared" si="93"/>
        <v>-0.1158370352998066</v>
      </c>
      <c r="Z288" s="59">
        <v>282</v>
      </c>
      <c r="AA288" s="9">
        <f t="shared" si="94"/>
        <v>47.999999999999893</v>
      </c>
      <c r="AB288" s="9">
        <f t="shared" si="99"/>
        <v>48.186681088162871</v>
      </c>
      <c r="AC288" s="35">
        <f t="shared" si="95"/>
        <v>0.18668108816297746</v>
      </c>
      <c r="AD288" s="36">
        <f t="shared" si="96"/>
        <v>16.716440000000411</v>
      </c>
      <c r="AE288" s="36">
        <f t="shared" si="100"/>
        <v>-16.735693919551032</v>
      </c>
    </row>
    <row r="289" spans="1:31" x14ac:dyDescent="0.2">
      <c r="A289">
        <v>283</v>
      </c>
      <c r="B289" s="46">
        <v>20.742000000000001</v>
      </c>
      <c r="C289" s="5">
        <v>0</v>
      </c>
      <c r="D289" s="29">
        <f t="shared" si="83"/>
        <v>0.03</v>
      </c>
      <c r="E289" s="34">
        <f t="shared" si="84"/>
        <v>12.976600000000001</v>
      </c>
      <c r="F289" s="34">
        <f t="shared" si="85"/>
        <v>12.860040000000001</v>
      </c>
      <c r="G289" s="22">
        <f t="shared" si="81"/>
        <v>0.11655999999999977</v>
      </c>
      <c r="H289" s="40">
        <f t="shared" si="97"/>
        <v>8.3129999999806262E-2</v>
      </c>
      <c r="I289" s="3">
        <f t="shared" si="82"/>
        <v>0</v>
      </c>
      <c r="J289" s="3">
        <f t="shared" si="86"/>
        <v>0.11655999999999977</v>
      </c>
      <c r="K289" s="1"/>
      <c r="L289" s="2">
        <v>283</v>
      </c>
      <c r="M289" s="15">
        <v>1.8176791085193682E-3</v>
      </c>
      <c r="N289" s="15">
        <v>-3.1468292817575009E-3</v>
      </c>
      <c r="O289" s="15">
        <v>20.74099115570451</v>
      </c>
      <c r="P289" s="56">
        <f t="shared" si="87"/>
        <v>20.931817679108519</v>
      </c>
      <c r="Q289" s="4">
        <f t="shared" si="88"/>
        <v>12.977726961047281</v>
      </c>
      <c r="R289" s="9">
        <f t="shared" si="89"/>
        <v>12.859414516536797</v>
      </c>
      <c r="S289" s="9">
        <f t="shared" si="98"/>
        <v>9.2698462874970272E-2</v>
      </c>
      <c r="T289" s="9">
        <v>-8.3261474179667699E-2</v>
      </c>
      <c r="U289" s="9">
        <f t="shared" si="90"/>
        <v>0.20157391869015254</v>
      </c>
      <c r="V289" s="54">
        <v>-8.6396931044823502E-2</v>
      </c>
      <c r="W289" s="9">
        <f t="shared" si="91"/>
        <v>2.5613981635514566E-2</v>
      </c>
      <c r="X289" s="9">
        <f t="shared" si="92"/>
        <v>0.20470937555530833</v>
      </c>
      <c r="Y289" s="34">
        <f t="shared" si="93"/>
        <v>-0.11831244451048484</v>
      </c>
      <c r="Z289" s="59">
        <v>283</v>
      </c>
      <c r="AA289" s="9">
        <f t="shared" si="94"/>
        <v>47.999999999999893</v>
      </c>
      <c r="AB289" s="9">
        <f t="shared" si="99"/>
        <v>48.212295069798387</v>
      </c>
      <c r="AC289" s="35">
        <f t="shared" si="95"/>
        <v>0.21229506979849333</v>
      </c>
      <c r="AD289" s="36">
        <f t="shared" si="96"/>
        <v>16.833000000000411</v>
      </c>
      <c r="AE289" s="36">
        <f t="shared" si="100"/>
        <v>-16.854006364061519</v>
      </c>
    </row>
    <row r="290" spans="1:31" x14ac:dyDescent="0.2">
      <c r="A290">
        <v>284</v>
      </c>
      <c r="B290" s="46">
        <v>20.742999999999999</v>
      </c>
      <c r="C290" s="5">
        <v>0</v>
      </c>
      <c r="D290" s="29">
        <f t="shared" si="83"/>
        <v>0.03</v>
      </c>
      <c r="E290" s="34">
        <f t="shared" si="84"/>
        <v>12.976600000000001</v>
      </c>
      <c r="F290" s="34">
        <f t="shared" si="85"/>
        <v>12.860659999999999</v>
      </c>
      <c r="G290" s="22">
        <f t="shared" si="81"/>
        <v>0.11594000000000193</v>
      </c>
      <c r="H290" s="40">
        <f t="shared" si="97"/>
        <v>0.16625999999990784</v>
      </c>
      <c r="I290" s="3">
        <f t="shared" si="82"/>
        <v>0</v>
      </c>
      <c r="J290" s="3">
        <f t="shared" si="86"/>
        <v>0.11594000000000193</v>
      </c>
      <c r="K290" s="1"/>
      <c r="L290" s="2">
        <v>284</v>
      </c>
      <c r="M290" s="15">
        <v>-1.4364805197503441E-3</v>
      </c>
      <c r="N290" s="15">
        <v>-1.3873958302592889E-3</v>
      </c>
      <c r="O290" s="15">
        <v>20.744318054854446</v>
      </c>
      <c r="P290" s="56">
        <f t="shared" si="87"/>
        <v>20.92856351948025</v>
      </c>
      <c r="Q290" s="4">
        <f t="shared" si="88"/>
        <v>12.975709382077754</v>
      </c>
      <c r="R290" s="9">
        <f t="shared" si="89"/>
        <v>12.861477194009757</v>
      </c>
      <c r="S290" s="9">
        <f t="shared" si="98"/>
        <v>0.24917003698378279</v>
      </c>
      <c r="T290" s="9">
        <v>-8.3670201184891296E-2</v>
      </c>
      <c r="U290" s="9">
        <f t="shared" si="90"/>
        <v>0.19790238925288925</v>
      </c>
      <c r="V290" s="54">
        <v>-8.6542598705941401E-2</v>
      </c>
      <c r="W290" s="9">
        <f t="shared" si="91"/>
        <v>-0.13493784891578484</v>
      </c>
      <c r="X290" s="9">
        <f t="shared" si="92"/>
        <v>0.20077478677393934</v>
      </c>
      <c r="Y290" s="34">
        <f t="shared" si="93"/>
        <v>-0.11423218806799795</v>
      </c>
      <c r="Z290" s="59">
        <v>284</v>
      </c>
      <c r="AA290" s="9">
        <f t="shared" si="94"/>
        <v>47.999999999999893</v>
      </c>
      <c r="AB290" s="9">
        <f t="shared" si="99"/>
        <v>48.077357220882604</v>
      </c>
      <c r="AC290" s="35">
        <f t="shared" si="95"/>
        <v>7.7357220882710465E-2</v>
      </c>
      <c r="AD290" s="36">
        <f t="shared" si="96"/>
        <v>16.948940000000412</v>
      </c>
      <c r="AE290" s="36">
        <f t="shared" si="100"/>
        <v>-16.968238552129517</v>
      </c>
    </row>
    <row r="291" spans="1:31" x14ac:dyDescent="0.2">
      <c r="A291">
        <v>285</v>
      </c>
      <c r="B291" s="46">
        <v>20.744</v>
      </c>
      <c r="C291" s="5">
        <v>0</v>
      </c>
      <c r="D291" s="29">
        <f t="shared" si="83"/>
        <v>0.03</v>
      </c>
      <c r="E291" s="34">
        <f t="shared" si="84"/>
        <v>12.976600000000001</v>
      </c>
      <c r="F291" s="34">
        <f t="shared" si="85"/>
        <v>12.861279999999999</v>
      </c>
      <c r="G291" s="22">
        <f t="shared" si="81"/>
        <v>0.11532000000000231</v>
      </c>
      <c r="H291" s="40">
        <f t="shared" si="97"/>
        <v>0</v>
      </c>
      <c r="I291" s="3">
        <f t="shared" si="82"/>
        <v>0</v>
      </c>
      <c r="J291" s="3">
        <f t="shared" si="86"/>
        <v>0.11532000000000231</v>
      </c>
      <c r="K291" s="1"/>
      <c r="L291" s="2">
        <v>285</v>
      </c>
      <c r="M291" s="15">
        <v>-1.8241229796274537E-3</v>
      </c>
      <c r="N291" s="15">
        <v>-1.5712194228603693E-3</v>
      </c>
      <c r="O291" s="15">
        <v>20.743988509692045</v>
      </c>
      <c r="P291" s="56">
        <f t="shared" si="87"/>
        <v>20.928175877020372</v>
      </c>
      <c r="Q291" s="4">
        <f t="shared" si="88"/>
        <v>12.97546904375263</v>
      </c>
      <c r="R291" s="9">
        <f t="shared" si="89"/>
        <v>12.861272876009069</v>
      </c>
      <c r="S291" s="9">
        <f t="shared" si="98"/>
        <v>0.11030921377123769</v>
      </c>
      <c r="T291" s="9">
        <v>-8.3833223290845499E-2</v>
      </c>
      <c r="U291" s="9">
        <f t="shared" si="90"/>
        <v>0.1980293910344065</v>
      </c>
      <c r="V291" s="54">
        <v>-8.6677713702106002E-2</v>
      </c>
      <c r="W291" s="9">
        <f t="shared" si="91"/>
        <v>3.8869539723233176E-3</v>
      </c>
      <c r="X291" s="9">
        <f t="shared" si="92"/>
        <v>0.20087388144566701</v>
      </c>
      <c r="Y291" s="34">
        <f t="shared" si="93"/>
        <v>-0.11419616774356101</v>
      </c>
      <c r="Z291" s="59">
        <v>285</v>
      </c>
      <c r="AA291" s="9">
        <f t="shared" si="94"/>
        <v>47.999999999999893</v>
      </c>
      <c r="AB291" s="9">
        <f t="shared" si="99"/>
        <v>48.08124417485493</v>
      </c>
      <c r="AC291" s="35">
        <f t="shared" si="95"/>
        <v>8.1244174855036988E-2</v>
      </c>
      <c r="AD291" s="36">
        <f t="shared" si="96"/>
        <v>17.064260000000417</v>
      </c>
      <c r="AE291" s="36">
        <f t="shared" si="100"/>
        <v>-17.082434719873078</v>
      </c>
    </row>
    <row r="292" spans="1:31" x14ac:dyDescent="0.2">
      <c r="A292">
        <v>286</v>
      </c>
      <c r="B292" s="46">
        <v>20.742999999999999</v>
      </c>
      <c r="C292" s="6">
        <v>0.4</v>
      </c>
      <c r="D292" s="29">
        <f t="shared" si="83"/>
        <v>0.03</v>
      </c>
      <c r="E292" s="34">
        <f t="shared" si="84"/>
        <v>12.976600000000001</v>
      </c>
      <c r="F292" s="34">
        <f t="shared" si="85"/>
        <v>12.860659999999999</v>
      </c>
      <c r="G292" s="22">
        <f t="shared" si="81"/>
        <v>-0.28405999999999809</v>
      </c>
      <c r="H292" s="40">
        <f t="shared" si="97"/>
        <v>-0.24939000000000944</v>
      </c>
      <c r="I292" s="3">
        <f t="shared" si="82"/>
        <v>-0.4</v>
      </c>
      <c r="J292" s="3">
        <f t="shared" si="86"/>
        <v>0.11594000000000193</v>
      </c>
      <c r="K292" s="1"/>
      <c r="L292" s="2">
        <v>286</v>
      </c>
      <c r="M292" s="15">
        <v>-2.1467381384048779E-3</v>
      </c>
      <c r="N292" s="15">
        <v>-3.3859360814448186E-4</v>
      </c>
      <c r="O292" s="15">
        <v>20.7456450031736</v>
      </c>
      <c r="P292" s="56">
        <f t="shared" si="87"/>
        <v>20.927853261861596</v>
      </c>
      <c r="Q292" s="4">
        <f t="shared" si="88"/>
        <v>12.975269022354189</v>
      </c>
      <c r="R292" s="9">
        <f t="shared" si="89"/>
        <v>12.862299901967631</v>
      </c>
      <c r="S292" s="9">
        <f t="shared" si="98"/>
        <v>-0.24183955340518148</v>
      </c>
      <c r="T292" s="9">
        <v>-8.3730103514980905E-2</v>
      </c>
      <c r="U292" s="9">
        <f t="shared" si="90"/>
        <v>0.19669922390153816</v>
      </c>
      <c r="V292" s="54">
        <v>-8.6861015005332401E-2</v>
      </c>
      <c r="W292" s="9">
        <f t="shared" si="91"/>
        <v>0.35480867379173875</v>
      </c>
      <c r="X292" s="9">
        <f t="shared" si="92"/>
        <v>0.19983013539188965</v>
      </c>
      <c r="Y292" s="34">
        <f t="shared" si="93"/>
        <v>-0.11296912038655726</v>
      </c>
      <c r="Z292" s="59">
        <v>286</v>
      </c>
      <c r="AA292" s="9">
        <f t="shared" si="94"/>
        <v>48.399999999999892</v>
      </c>
      <c r="AB292" s="9">
        <f t="shared" si="99"/>
        <v>48.436052848646668</v>
      </c>
      <c r="AC292" s="35">
        <f t="shared" si="95"/>
        <v>3.6052848646775715E-2</v>
      </c>
      <c r="AD292" s="36">
        <f t="shared" si="96"/>
        <v>17.180200000000418</v>
      </c>
      <c r="AE292" s="36">
        <f t="shared" si="100"/>
        <v>-17.195403840259637</v>
      </c>
    </row>
    <row r="293" spans="1:31" x14ac:dyDescent="0.2">
      <c r="A293">
        <v>287</v>
      </c>
      <c r="B293" s="46">
        <v>20.741</v>
      </c>
      <c r="C293" s="6">
        <v>0.4</v>
      </c>
      <c r="D293" s="29">
        <f t="shared" si="83"/>
        <v>0.03</v>
      </c>
      <c r="E293" s="34">
        <f t="shared" si="84"/>
        <v>12.976600000000001</v>
      </c>
      <c r="F293" s="34">
        <f t="shared" si="85"/>
        <v>12.859419999999998</v>
      </c>
      <c r="G293" s="22">
        <f t="shared" si="81"/>
        <v>-0.28281999999999707</v>
      </c>
      <c r="H293" s="40">
        <f t="shared" si="97"/>
        <v>-0.24939000000000944</v>
      </c>
      <c r="I293" s="3">
        <f t="shared" si="82"/>
        <v>-0.4</v>
      </c>
      <c r="J293" s="3">
        <f t="shared" si="86"/>
        <v>0.11718000000000295</v>
      </c>
      <c r="K293" s="1"/>
      <c r="L293" s="2">
        <v>287</v>
      </c>
      <c r="M293" s="15">
        <v>-3.5044558516162966E-3</v>
      </c>
      <c r="N293" s="15">
        <v>3.9626617674121496E-3</v>
      </c>
      <c r="O293" s="15">
        <v>20.741079336669006</v>
      </c>
      <c r="P293" s="56">
        <f t="shared" si="87"/>
        <v>20.926495544148384</v>
      </c>
      <c r="Q293" s="4">
        <f t="shared" si="88"/>
        <v>12.974427237371998</v>
      </c>
      <c r="R293" s="9">
        <f t="shared" si="89"/>
        <v>12.859469188734785</v>
      </c>
      <c r="S293" s="9">
        <f t="shared" si="98"/>
        <v>-0.53501211296130124</v>
      </c>
      <c r="T293" s="9">
        <v>-8.3383033585568103E-2</v>
      </c>
      <c r="U293" s="9">
        <f t="shared" si="90"/>
        <v>0.19834108222278113</v>
      </c>
      <c r="V293" s="54">
        <v>-8.7061594228539596E-2</v>
      </c>
      <c r="W293" s="9">
        <f t="shared" si="91"/>
        <v>0.64997016159851428</v>
      </c>
      <c r="X293" s="9">
        <f t="shared" si="92"/>
        <v>0.20201964286575264</v>
      </c>
      <c r="Y293" s="34">
        <f t="shared" si="93"/>
        <v>-0.11495804863721304</v>
      </c>
      <c r="Z293" s="59">
        <v>287</v>
      </c>
      <c r="AA293" s="9">
        <f t="shared" si="94"/>
        <v>48.799999999999891</v>
      </c>
      <c r="AB293" s="9">
        <f t="shared" si="99"/>
        <v>49.086023010245185</v>
      </c>
      <c r="AC293" s="35">
        <f t="shared" si="95"/>
        <v>0.28602301024529453</v>
      </c>
      <c r="AD293" s="36">
        <f t="shared" si="96"/>
        <v>17.297380000000423</v>
      </c>
      <c r="AE293" s="36">
        <f t="shared" si="100"/>
        <v>-17.31036188889685</v>
      </c>
    </row>
    <row r="294" spans="1:31" x14ac:dyDescent="0.2">
      <c r="A294">
        <v>288</v>
      </c>
      <c r="B294" s="46">
        <v>20.74</v>
      </c>
      <c r="C294" s="6">
        <v>0.4</v>
      </c>
      <c r="D294" s="29">
        <f t="shared" si="83"/>
        <v>0.03</v>
      </c>
      <c r="E294" s="34">
        <f t="shared" si="84"/>
        <v>12.976600000000001</v>
      </c>
      <c r="F294" s="34">
        <f t="shared" si="85"/>
        <v>12.858799999999999</v>
      </c>
      <c r="G294" s="22">
        <f t="shared" si="81"/>
        <v>-0.28219999999999745</v>
      </c>
      <c r="H294" s="40">
        <f t="shared" si="97"/>
        <v>-0.24939000000000944</v>
      </c>
      <c r="I294" s="3">
        <f t="shared" si="82"/>
        <v>-0.4</v>
      </c>
      <c r="J294" s="3">
        <f t="shared" si="86"/>
        <v>0.11780000000000257</v>
      </c>
      <c r="K294" s="1"/>
      <c r="L294" s="2">
        <v>288</v>
      </c>
      <c r="M294" s="15">
        <v>-2.5164692989114521E-4</v>
      </c>
      <c r="N294" s="15">
        <v>3.1917527097308951E-3</v>
      </c>
      <c r="O294" s="15">
        <v>20.739209154346927</v>
      </c>
      <c r="P294" s="56">
        <f t="shared" si="87"/>
        <v>20.92974835307011</v>
      </c>
      <c r="Q294" s="4">
        <f t="shared" si="88"/>
        <v>12.976443978903468</v>
      </c>
      <c r="R294" s="9">
        <f t="shared" si="89"/>
        <v>12.858309675695095</v>
      </c>
      <c r="S294" s="9">
        <f t="shared" si="98"/>
        <v>-0.36077081326725202</v>
      </c>
      <c r="T294" s="9">
        <v>-8.2858726338846306E-2</v>
      </c>
      <c r="U294" s="9">
        <f t="shared" si="90"/>
        <v>0.20099302954721979</v>
      </c>
      <c r="V294" s="54">
        <v>-8.7211266548877397E-2</v>
      </c>
      <c r="W294" s="9">
        <f t="shared" si="91"/>
        <v>0.4789051164756255</v>
      </c>
      <c r="X294" s="9">
        <f t="shared" si="92"/>
        <v>0.20534556975725088</v>
      </c>
      <c r="Y294" s="34">
        <f t="shared" si="93"/>
        <v>-0.11813430320837348</v>
      </c>
      <c r="Z294" s="59">
        <v>288</v>
      </c>
      <c r="AA294" s="9">
        <f t="shared" si="94"/>
        <v>49.199999999999889</v>
      </c>
      <c r="AB294" s="9">
        <f t="shared" si="99"/>
        <v>49.564928126720808</v>
      </c>
      <c r="AC294" s="35">
        <f t="shared" si="95"/>
        <v>0.36492812672091901</v>
      </c>
      <c r="AD294" s="36">
        <f t="shared" si="96"/>
        <v>17.415180000000426</v>
      </c>
      <c r="AE294" s="36">
        <f t="shared" si="100"/>
        <v>-17.428496192105221</v>
      </c>
    </row>
    <row r="295" spans="1:31" x14ac:dyDescent="0.2">
      <c r="A295">
        <v>289</v>
      </c>
      <c r="B295" s="46">
        <v>20.738</v>
      </c>
      <c r="C295" s="6">
        <v>0.4</v>
      </c>
      <c r="D295" s="29">
        <f t="shared" si="83"/>
        <v>0.03</v>
      </c>
      <c r="E295" s="34">
        <f t="shared" si="84"/>
        <v>12.976600000000001</v>
      </c>
      <c r="F295" s="34">
        <f t="shared" si="85"/>
        <v>12.857560000000001</v>
      </c>
      <c r="G295" s="22">
        <f t="shared" si="81"/>
        <v>-0.28095999999999999</v>
      </c>
      <c r="H295" s="40">
        <f t="shared" si="97"/>
        <v>-0.16625999999990784</v>
      </c>
      <c r="I295" s="3">
        <f t="shared" si="82"/>
        <v>-0.4</v>
      </c>
      <c r="J295" s="3">
        <f t="shared" si="86"/>
        <v>0.11904000000000003</v>
      </c>
      <c r="K295" s="1"/>
      <c r="L295" s="2">
        <v>289</v>
      </c>
      <c r="M295" s="15">
        <v>-7.5202638704397503E-4</v>
      </c>
      <c r="N295" s="15">
        <v>6.523661776275066E-5</v>
      </c>
      <c r="O295" s="15">
        <v>20.736739497702722</v>
      </c>
      <c r="P295" s="56">
        <f t="shared" si="87"/>
        <v>20.929247973612956</v>
      </c>
      <c r="Q295" s="4">
        <f t="shared" si="88"/>
        <v>12.976133743640032</v>
      </c>
      <c r="R295" s="9">
        <f t="shared" si="89"/>
        <v>12.856778488575687</v>
      </c>
      <c r="S295" s="9">
        <f t="shared" si="98"/>
        <v>3.2639597468319077E-2</v>
      </c>
      <c r="T295" s="9">
        <v>-8.2262746685295401E-2</v>
      </c>
      <c r="U295" s="9">
        <f t="shared" si="90"/>
        <v>0.2016180017496407</v>
      </c>
      <c r="V295" s="54">
        <v>-8.7385399143203299E-2</v>
      </c>
      <c r="W295" s="9">
        <f t="shared" si="91"/>
        <v>8.671565759602623E-2</v>
      </c>
      <c r="X295" s="9">
        <f t="shared" si="92"/>
        <v>0.20674065420754861</v>
      </c>
      <c r="Y295" s="34">
        <f t="shared" si="93"/>
        <v>-0.1193552550643453</v>
      </c>
      <c r="Z295" s="59">
        <v>289</v>
      </c>
      <c r="AA295" s="9">
        <f t="shared" si="94"/>
        <v>49.599999999999888</v>
      </c>
      <c r="AB295" s="9">
        <f t="shared" si="99"/>
        <v>49.651643784316832</v>
      </c>
      <c r="AC295" s="35">
        <f t="shared" si="95"/>
        <v>5.1643784316944163E-2</v>
      </c>
      <c r="AD295" s="36">
        <f t="shared" si="96"/>
        <v>17.534220000000424</v>
      </c>
      <c r="AE295" s="36">
        <f t="shared" si="100"/>
        <v>-17.547851447169567</v>
      </c>
    </row>
    <row r="296" spans="1:31" x14ac:dyDescent="0.2">
      <c r="A296">
        <v>290</v>
      </c>
      <c r="B296" s="46">
        <v>20.738</v>
      </c>
      <c r="C296" s="5">
        <v>0</v>
      </c>
      <c r="D296" s="29">
        <f t="shared" si="83"/>
        <v>0.03</v>
      </c>
      <c r="E296" s="34">
        <f t="shared" si="84"/>
        <v>12.976600000000001</v>
      </c>
      <c r="F296" s="34">
        <f t="shared" si="85"/>
        <v>12.857560000000001</v>
      </c>
      <c r="G296" s="22">
        <f t="shared" si="81"/>
        <v>0.11904000000000003</v>
      </c>
      <c r="H296" s="40">
        <f t="shared" si="97"/>
        <v>0</v>
      </c>
      <c r="I296" s="3">
        <f t="shared" si="82"/>
        <v>0</v>
      </c>
      <c r="J296" s="3">
        <f t="shared" si="86"/>
        <v>0.11904000000000003</v>
      </c>
      <c r="K296" s="1"/>
      <c r="L296" s="2">
        <v>290</v>
      </c>
      <c r="M296" s="15">
        <v>1.9840778494120328E-3</v>
      </c>
      <c r="N296" s="15">
        <v>-1.6572574502089685E-3</v>
      </c>
      <c r="O296" s="15">
        <v>20.739601787541542</v>
      </c>
      <c r="P296" s="56">
        <f t="shared" si="87"/>
        <v>20.93198407784941</v>
      </c>
      <c r="Q296" s="4">
        <f t="shared" si="88"/>
        <v>12.977830128266636</v>
      </c>
      <c r="R296" s="9">
        <f t="shared" si="89"/>
        <v>12.858553108275757</v>
      </c>
      <c r="S296" s="9">
        <f t="shared" si="98"/>
        <v>0.19067422963090827</v>
      </c>
      <c r="T296" s="9">
        <v>-8.1725358650996699E-2</v>
      </c>
      <c r="U296" s="9">
        <f t="shared" si="90"/>
        <v>0.20100237864187528</v>
      </c>
      <c r="V296" s="54">
        <v>-8.7556094938412904E-2</v>
      </c>
      <c r="W296" s="9">
        <f t="shared" si="91"/>
        <v>-7.1397209640029685E-2</v>
      </c>
      <c r="X296" s="9">
        <f t="shared" si="92"/>
        <v>0.20683311492929149</v>
      </c>
      <c r="Y296" s="34">
        <f t="shared" si="93"/>
        <v>-0.11927701999087859</v>
      </c>
      <c r="Z296" s="59">
        <v>290</v>
      </c>
      <c r="AA296" s="9">
        <f t="shared" si="94"/>
        <v>49.599999999999888</v>
      </c>
      <c r="AB296" s="9">
        <f t="shared" si="99"/>
        <v>49.580246574676799</v>
      </c>
      <c r="AC296" s="35">
        <f t="shared" si="95"/>
        <v>-1.9753425323088436E-2</v>
      </c>
      <c r="AD296" s="36">
        <f t="shared" si="96"/>
        <v>17.653260000000422</v>
      </c>
      <c r="AE296" s="36">
        <f t="shared" si="100"/>
        <v>-17.667128467160445</v>
      </c>
    </row>
    <row r="297" spans="1:31" x14ac:dyDescent="0.2">
      <c r="A297">
        <v>291</v>
      </c>
      <c r="B297" s="46">
        <v>20.738</v>
      </c>
      <c r="C297" s="5">
        <v>0</v>
      </c>
      <c r="D297" s="29">
        <f t="shared" si="83"/>
        <v>0.03</v>
      </c>
      <c r="E297" s="34">
        <f t="shared" si="84"/>
        <v>12.976600000000001</v>
      </c>
      <c r="F297" s="34">
        <f t="shared" si="85"/>
        <v>12.857560000000001</v>
      </c>
      <c r="G297" s="22">
        <f t="shared" si="81"/>
        <v>0.11904000000000003</v>
      </c>
      <c r="H297" s="40">
        <f t="shared" si="97"/>
        <v>8.3130000000101595E-2</v>
      </c>
      <c r="I297" s="3">
        <f t="shared" si="82"/>
        <v>0</v>
      </c>
      <c r="J297" s="3">
        <f t="shared" si="86"/>
        <v>0.11904000000000003</v>
      </c>
      <c r="K297" s="1"/>
      <c r="L297" s="2">
        <v>291</v>
      </c>
      <c r="M297" s="15">
        <v>-7.458007734449638E-4</v>
      </c>
      <c r="N297" s="15">
        <v>-2.6679030713786002E-3</v>
      </c>
      <c r="O297" s="15">
        <v>20.739033185055433</v>
      </c>
      <c r="P297" s="56">
        <f t="shared" si="87"/>
        <v>20.929254199226555</v>
      </c>
      <c r="Q297" s="4">
        <f t="shared" si="88"/>
        <v>12.976137603520463</v>
      </c>
      <c r="R297" s="9">
        <f t="shared" si="89"/>
        <v>12.858200574734369</v>
      </c>
      <c r="S297" s="9">
        <f t="shared" si="98"/>
        <v>-0.34094588823960092</v>
      </c>
      <c r="T297" s="9">
        <v>-8.1380238982353498E-2</v>
      </c>
      <c r="U297" s="9">
        <f t="shared" si="90"/>
        <v>0.1993172677684483</v>
      </c>
      <c r="V297" s="54">
        <v>-8.7784949736482001E-2</v>
      </c>
      <c r="W297" s="9">
        <f t="shared" si="91"/>
        <v>0.45888291702569572</v>
      </c>
      <c r="X297" s="9">
        <f t="shared" si="92"/>
        <v>0.20572197852257679</v>
      </c>
      <c r="Y297" s="34">
        <f t="shared" si="93"/>
        <v>-0.1179370287860948</v>
      </c>
      <c r="Z297" s="59">
        <v>291</v>
      </c>
      <c r="AA297" s="9">
        <f t="shared" si="94"/>
        <v>49.599999999999888</v>
      </c>
      <c r="AB297" s="9">
        <f t="shared" si="99"/>
        <v>50.039129491702496</v>
      </c>
      <c r="AC297" s="35">
        <f t="shared" si="95"/>
        <v>0.43912949170260873</v>
      </c>
      <c r="AD297" s="36">
        <f t="shared" si="96"/>
        <v>17.772300000000421</v>
      </c>
      <c r="AE297" s="36">
        <f t="shared" si="100"/>
        <v>-17.78506549594654</v>
      </c>
    </row>
    <row r="298" spans="1:31" x14ac:dyDescent="0.2">
      <c r="A298">
        <v>292</v>
      </c>
      <c r="B298" s="46">
        <v>20.739000000000001</v>
      </c>
      <c r="C298" s="5">
        <v>0</v>
      </c>
      <c r="D298" s="29">
        <f t="shared" si="83"/>
        <v>0.03</v>
      </c>
      <c r="E298" s="34">
        <f t="shared" si="84"/>
        <v>12.976600000000001</v>
      </c>
      <c r="F298" s="34">
        <f t="shared" si="85"/>
        <v>12.858180000000001</v>
      </c>
      <c r="G298" s="22">
        <f t="shared" si="81"/>
        <v>0.11842000000000041</v>
      </c>
      <c r="H298" s="40">
        <f t="shared" si="97"/>
        <v>0.16625999999990784</v>
      </c>
      <c r="I298" s="3">
        <f t="shared" si="82"/>
        <v>0</v>
      </c>
      <c r="J298" s="3">
        <f t="shared" si="86"/>
        <v>0.11842000000000041</v>
      </c>
      <c r="K298" s="1"/>
      <c r="L298" s="2">
        <v>292</v>
      </c>
      <c r="M298" s="15">
        <v>-8.5222392782698109E-4</v>
      </c>
      <c r="N298" s="15">
        <v>3.1743267667511438E-3</v>
      </c>
      <c r="O298" s="15">
        <v>20.735500429569214</v>
      </c>
      <c r="P298" s="56">
        <f t="shared" si="87"/>
        <v>20.929147776072174</v>
      </c>
      <c r="Q298" s="4">
        <f t="shared" si="88"/>
        <v>12.976071621164747</v>
      </c>
      <c r="R298" s="9">
        <f t="shared" si="89"/>
        <v>12.856010266332913</v>
      </c>
      <c r="S298" s="9">
        <f t="shared" si="98"/>
        <v>0.14029591785673015</v>
      </c>
      <c r="T298" s="9">
        <v>-8.1339732680277999E-2</v>
      </c>
      <c r="U298" s="9">
        <f t="shared" si="90"/>
        <v>0.20140108751211278</v>
      </c>
      <c r="V298" s="54">
        <v>-8.8279294272331998E-2</v>
      </c>
      <c r="W298" s="9">
        <f t="shared" si="91"/>
        <v>-2.0234563024895375E-2</v>
      </c>
      <c r="X298" s="9">
        <f t="shared" si="92"/>
        <v>0.20834064910416678</v>
      </c>
      <c r="Y298" s="34">
        <f t="shared" si="93"/>
        <v>-0.12006135483183478</v>
      </c>
      <c r="Z298" s="59">
        <v>292</v>
      </c>
      <c r="AA298" s="9">
        <f t="shared" si="94"/>
        <v>49.599999999999888</v>
      </c>
      <c r="AB298" s="9">
        <f t="shared" si="99"/>
        <v>50.018894928677604</v>
      </c>
      <c r="AC298" s="35">
        <f t="shared" si="95"/>
        <v>0.41889492867771594</v>
      </c>
      <c r="AD298" s="36">
        <f t="shared" si="96"/>
        <v>17.890720000000421</v>
      </c>
      <c r="AE298" s="36">
        <f t="shared" si="100"/>
        <v>-17.905126850778373</v>
      </c>
    </row>
    <row r="299" spans="1:31" x14ac:dyDescent="0.2">
      <c r="A299">
        <v>293</v>
      </c>
      <c r="B299" s="46">
        <v>20.74</v>
      </c>
      <c r="C299" s="5">
        <v>0</v>
      </c>
      <c r="D299" s="29">
        <f t="shared" si="83"/>
        <v>0.03</v>
      </c>
      <c r="E299" s="34">
        <f t="shared" si="84"/>
        <v>12.976600000000001</v>
      </c>
      <c r="F299" s="34">
        <f t="shared" si="85"/>
        <v>12.858799999999999</v>
      </c>
      <c r="G299" s="22">
        <f t="shared" si="81"/>
        <v>0.11780000000000257</v>
      </c>
      <c r="H299" s="40">
        <f t="shared" si="97"/>
        <v>0</v>
      </c>
      <c r="I299" s="3">
        <f t="shared" si="82"/>
        <v>0</v>
      </c>
      <c r="J299" s="3">
        <f t="shared" si="86"/>
        <v>0.11780000000000257</v>
      </c>
      <c r="K299" s="1"/>
      <c r="L299" s="2">
        <v>293</v>
      </c>
      <c r="M299" s="15">
        <v>4.0765302784020359E-3</v>
      </c>
      <c r="N299" s="15">
        <v>-2.5031788690480124E-3</v>
      </c>
      <c r="O299" s="15">
        <v>20.740720853981895</v>
      </c>
      <c r="P299" s="56">
        <f t="shared" si="87"/>
        <v>20.9340765302784</v>
      </c>
      <c r="Q299" s="4">
        <f t="shared" si="88"/>
        <v>12.979127448772608</v>
      </c>
      <c r="R299" s="9">
        <f t="shared" si="89"/>
        <v>12.859246929468775</v>
      </c>
      <c r="S299" s="9">
        <f t="shared" si="98"/>
        <v>0.6020682197950521</v>
      </c>
      <c r="T299" s="9">
        <v>-8.1671836054176605E-2</v>
      </c>
      <c r="U299" s="9">
        <f t="shared" si="90"/>
        <v>0.20155235535801053</v>
      </c>
      <c r="V299" s="54">
        <v>-8.8910299048836294E-2</v>
      </c>
      <c r="W299" s="9">
        <f t="shared" si="91"/>
        <v>-0.48218770049121817</v>
      </c>
      <c r="X299" s="9">
        <f t="shared" si="92"/>
        <v>0.20879081835267022</v>
      </c>
      <c r="Y299" s="34">
        <f t="shared" si="93"/>
        <v>-0.11988051930383392</v>
      </c>
      <c r="Z299" s="59">
        <v>293</v>
      </c>
      <c r="AA299" s="9">
        <f t="shared" si="94"/>
        <v>49.599999999999888</v>
      </c>
      <c r="AB299" s="9">
        <f t="shared" si="99"/>
        <v>49.536707228186387</v>
      </c>
      <c r="AC299" s="35">
        <f t="shared" si="95"/>
        <v>-6.3292771813500792E-2</v>
      </c>
      <c r="AD299" s="36">
        <f t="shared" si="96"/>
        <v>18.008520000000424</v>
      </c>
      <c r="AE299" s="36">
        <f t="shared" si="100"/>
        <v>-18.025007370082207</v>
      </c>
    </row>
    <row r="300" spans="1:31" x14ac:dyDescent="0.2">
      <c r="A300">
        <v>294</v>
      </c>
      <c r="B300" s="46">
        <v>20.739000000000001</v>
      </c>
      <c r="C300" s="6">
        <v>0.4</v>
      </c>
      <c r="D300" s="29">
        <f t="shared" si="83"/>
        <v>0.03</v>
      </c>
      <c r="E300" s="34">
        <f t="shared" si="84"/>
        <v>12.976600000000001</v>
      </c>
      <c r="F300" s="34">
        <f t="shared" si="85"/>
        <v>12.858180000000001</v>
      </c>
      <c r="G300" s="22">
        <f t="shared" si="81"/>
        <v>-0.28157999999999961</v>
      </c>
      <c r="H300" s="40">
        <f t="shared" si="97"/>
        <v>-0.24939000000000944</v>
      </c>
      <c r="I300" s="3">
        <f t="shared" si="82"/>
        <v>-0.4</v>
      </c>
      <c r="J300" s="3">
        <f t="shared" si="86"/>
        <v>0.11842000000000041</v>
      </c>
      <c r="K300" s="1"/>
      <c r="L300" s="2">
        <v>294</v>
      </c>
      <c r="M300" s="15">
        <v>-2.1766840044469516E-4</v>
      </c>
      <c r="N300" s="15">
        <v>1.2909029384457031E-3</v>
      </c>
      <c r="O300" s="15">
        <v>20.742742919883121</v>
      </c>
      <c r="P300" s="56">
        <f t="shared" si="87"/>
        <v>20.929782331599554</v>
      </c>
      <c r="Q300" s="4">
        <f t="shared" si="88"/>
        <v>12.976465045591725</v>
      </c>
      <c r="R300" s="9">
        <f t="shared" si="89"/>
        <v>12.860500610327534</v>
      </c>
      <c r="S300" s="9">
        <f t="shared" si="98"/>
        <v>-0.44966318542309258</v>
      </c>
      <c r="T300" s="9">
        <v>-8.2384180045539795E-2</v>
      </c>
      <c r="U300" s="9">
        <f t="shared" si="90"/>
        <v>0.19834861530973066</v>
      </c>
      <c r="V300" s="54">
        <v>-8.9578214541812695E-2</v>
      </c>
      <c r="W300" s="9">
        <f t="shared" si="91"/>
        <v>0.56562762068728345</v>
      </c>
      <c r="X300" s="9">
        <f t="shared" si="92"/>
        <v>0.20554264980600356</v>
      </c>
      <c r="Y300" s="34">
        <f t="shared" si="93"/>
        <v>-0.11596443526419087</v>
      </c>
      <c r="Z300" s="59">
        <v>294</v>
      </c>
      <c r="AA300" s="9">
        <f t="shared" si="94"/>
        <v>49.999999999999886</v>
      </c>
      <c r="AB300" s="9">
        <f t="shared" si="99"/>
        <v>50.102334848873667</v>
      </c>
      <c r="AC300" s="35">
        <f t="shared" si="95"/>
        <v>0.10233484887378097</v>
      </c>
      <c r="AD300" s="36">
        <f t="shared" si="96"/>
        <v>18.126940000000424</v>
      </c>
      <c r="AE300" s="36">
        <f t="shared" si="100"/>
        <v>-18.140971805346396</v>
      </c>
    </row>
    <row r="301" spans="1:31" x14ac:dyDescent="0.2">
      <c r="A301">
        <v>295</v>
      </c>
      <c r="B301" s="46">
        <v>20.736999999999998</v>
      </c>
      <c r="C301" s="6">
        <v>0.4</v>
      </c>
      <c r="D301" s="29">
        <f t="shared" si="83"/>
        <v>0.03</v>
      </c>
      <c r="E301" s="34">
        <f t="shared" si="84"/>
        <v>12.976600000000001</v>
      </c>
      <c r="F301" s="34">
        <f t="shared" si="85"/>
        <v>12.856939999999998</v>
      </c>
      <c r="G301" s="22">
        <f t="shared" si="81"/>
        <v>-0.28033999999999681</v>
      </c>
      <c r="H301" s="40">
        <f t="shared" si="97"/>
        <v>-0.24939000000000944</v>
      </c>
      <c r="I301" s="3">
        <f t="shared" si="82"/>
        <v>-0.4</v>
      </c>
      <c r="J301" s="3">
        <f t="shared" si="86"/>
        <v>0.11966000000000321</v>
      </c>
      <c r="K301" s="1"/>
      <c r="L301" s="2">
        <v>295</v>
      </c>
      <c r="M301" s="15">
        <v>8.9794502210636094E-4</v>
      </c>
      <c r="N301" s="15">
        <v>-3.3267591812073207E-3</v>
      </c>
      <c r="O301" s="15">
        <v>20.735311697414794</v>
      </c>
      <c r="P301" s="56">
        <f t="shared" si="87"/>
        <v>20.930897945022107</v>
      </c>
      <c r="Q301" s="4">
        <f t="shared" si="88"/>
        <v>12.977156725913705</v>
      </c>
      <c r="R301" s="9">
        <f t="shared" si="89"/>
        <v>12.855893252397172</v>
      </c>
      <c r="S301" s="9">
        <f t="shared" si="98"/>
        <v>-0.45696018447916709</v>
      </c>
      <c r="T301" s="9">
        <v>-8.3418859659003905E-2</v>
      </c>
      <c r="U301" s="9">
        <f t="shared" si="90"/>
        <v>0.20468233317553736</v>
      </c>
      <c r="V301" s="54">
        <v>-9.0311180097243801E-2</v>
      </c>
      <c r="W301" s="9">
        <f t="shared" si="91"/>
        <v>0.57822365799570052</v>
      </c>
      <c r="X301" s="9">
        <f t="shared" si="92"/>
        <v>0.21157465361377725</v>
      </c>
      <c r="Y301" s="34">
        <f t="shared" si="93"/>
        <v>-0.12126347351653344</v>
      </c>
      <c r="Z301" s="59">
        <v>295</v>
      </c>
      <c r="AA301" s="9">
        <f t="shared" si="94"/>
        <v>50.399999999999885</v>
      </c>
      <c r="AB301" s="9">
        <f t="shared" si="99"/>
        <v>50.680558506869367</v>
      </c>
      <c r="AC301" s="35">
        <f t="shared" si="95"/>
        <v>0.28055850686948247</v>
      </c>
      <c r="AD301" s="36">
        <f t="shared" si="96"/>
        <v>18.246600000000427</v>
      </c>
      <c r="AE301" s="36">
        <f t="shared" si="100"/>
        <v>-18.262235278862931</v>
      </c>
    </row>
    <row r="302" spans="1:31" x14ac:dyDescent="0.2">
      <c r="A302">
        <v>296</v>
      </c>
      <c r="B302" s="46">
        <v>20.736000000000001</v>
      </c>
      <c r="C302" s="6">
        <v>0.4</v>
      </c>
      <c r="D302" s="29">
        <f t="shared" si="83"/>
        <v>0.03</v>
      </c>
      <c r="E302" s="34">
        <f t="shared" si="84"/>
        <v>12.976600000000001</v>
      </c>
      <c r="F302" s="34">
        <f t="shared" si="85"/>
        <v>12.85632</v>
      </c>
      <c r="G302" s="22">
        <f t="shared" si="81"/>
        <v>-0.27971999999999897</v>
      </c>
      <c r="H302" s="40">
        <f t="shared" si="97"/>
        <v>-0.24938999999971412</v>
      </c>
      <c r="I302" s="3">
        <f t="shared" si="82"/>
        <v>-0.4</v>
      </c>
      <c r="J302" s="3">
        <f t="shared" si="86"/>
        <v>0.12028000000000105</v>
      </c>
      <c r="K302" s="1"/>
      <c r="L302" s="2">
        <v>296</v>
      </c>
      <c r="M302" s="15">
        <v>-7.2747954088042915E-4</v>
      </c>
      <c r="N302" s="15">
        <v>-3.04029924266989E-3</v>
      </c>
      <c r="O302" s="15">
        <v>20.737245985148618</v>
      </c>
      <c r="P302" s="56">
        <f t="shared" si="87"/>
        <v>20.929272520459119</v>
      </c>
      <c r="Q302" s="4">
        <f t="shared" si="88"/>
        <v>12.976148962684654</v>
      </c>
      <c r="R302" s="9">
        <f t="shared" si="89"/>
        <v>12.857092510792144</v>
      </c>
      <c r="S302" s="9">
        <f t="shared" si="98"/>
        <v>0.12035463677692157</v>
      </c>
      <c r="T302" s="9">
        <v>-8.46594705432063E-2</v>
      </c>
      <c r="U302" s="9">
        <f t="shared" si="90"/>
        <v>0.20371592243571598</v>
      </c>
      <c r="V302" s="54">
        <v>-9.1119408478105901E-2</v>
      </c>
      <c r="W302" s="9">
        <f t="shared" si="91"/>
        <v>-1.2981848844118848E-3</v>
      </c>
      <c r="X302" s="9">
        <f t="shared" si="92"/>
        <v>0.21017586037061559</v>
      </c>
      <c r="Y302" s="34">
        <f t="shared" si="93"/>
        <v>-0.11905645189250968</v>
      </c>
      <c r="Z302" s="59">
        <v>296</v>
      </c>
      <c r="AA302" s="9">
        <f t="shared" si="94"/>
        <v>50.799999999999883</v>
      </c>
      <c r="AB302" s="9">
        <f t="shared" si="99"/>
        <v>50.679260321984955</v>
      </c>
      <c r="AC302" s="35">
        <f t="shared" si="95"/>
        <v>-0.12073967801492813</v>
      </c>
      <c r="AD302" s="36">
        <f t="shared" si="96"/>
        <v>18.366880000000428</v>
      </c>
      <c r="AE302" s="36">
        <f t="shared" si="100"/>
        <v>-18.381291730755443</v>
      </c>
    </row>
    <row r="303" spans="1:31" x14ac:dyDescent="0.2">
      <c r="A303">
        <v>297</v>
      </c>
      <c r="B303" s="46">
        <v>20.734000000000002</v>
      </c>
      <c r="C303" s="6">
        <v>0.4</v>
      </c>
      <c r="D303" s="29">
        <f t="shared" si="83"/>
        <v>0.03</v>
      </c>
      <c r="E303" s="34">
        <f t="shared" si="84"/>
        <v>12.976600000000001</v>
      </c>
      <c r="F303" s="34">
        <f t="shared" si="85"/>
        <v>12.855080000000001</v>
      </c>
      <c r="G303" s="22">
        <f t="shared" si="81"/>
        <v>-0.27847999999999973</v>
      </c>
      <c r="H303" s="40">
        <f t="shared" si="97"/>
        <v>-0.16625999999990784</v>
      </c>
      <c r="I303" s="3">
        <f t="shared" si="82"/>
        <v>-0.4</v>
      </c>
      <c r="J303" s="3">
        <f t="shared" si="86"/>
        <v>0.12152000000000029</v>
      </c>
      <c r="K303" s="1"/>
      <c r="L303" s="2">
        <v>297</v>
      </c>
      <c r="M303" s="15">
        <v>-1.2893619626388876E-3</v>
      </c>
      <c r="N303" s="15">
        <v>-1.9077804377565454E-3</v>
      </c>
      <c r="O303" s="15">
        <v>20.736759485659434</v>
      </c>
      <c r="P303" s="56">
        <f t="shared" si="87"/>
        <v>20.928710638037362</v>
      </c>
      <c r="Q303" s="4">
        <f t="shared" si="88"/>
        <v>12.975800595583165</v>
      </c>
      <c r="R303" s="9">
        <f t="shared" si="89"/>
        <v>12.856790881108848</v>
      </c>
      <c r="S303" s="9">
        <f t="shared" si="98"/>
        <v>-0.18841017994551412</v>
      </c>
      <c r="T303" s="9">
        <v>-8.5948968325105901E-2</v>
      </c>
      <c r="U303" s="9">
        <f t="shared" si="90"/>
        <v>0.2049586827994222</v>
      </c>
      <c r="V303" s="54">
        <v>-9.1961004361167997E-2</v>
      </c>
      <c r="W303" s="9">
        <f t="shared" si="91"/>
        <v>0.30741989441983042</v>
      </c>
      <c r="X303" s="9">
        <f t="shared" si="92"/>
        <v>0.21097071883548429</v>
      </c>
      <c r="Y303" s="34">
        <f t="shared" si="93"/>
        <v>-0.1190097144743163</v>
      </c>
      <c r="Z303" s="59">
        <v>297</v>
      </c>
      <c r="AA303" s="9">
        <f t="shared" si="94"/>
        <v>51.199999999999882</v>
      </c>
      <c r="AB303" s="9">
        <f t="shared" si="99"/>
        <v>50.986680216404785</v>
      </c>
      <c r="AC303" s="35">
        <f t="shared" si="95"/>
        <v>-0.21331978359509662</v>
      </c>
      <c r="AD303" s="36">
        <f t="shared" si="96"/>
        <v>18.488400000000428</v>
      </c>
      <c r="AE303" s="36">
        <f t="shared" si="100"/>
        <v>-18.500301445229759</v>
      </c>
    </row>
    <row r="304" spans="1:31" x14ac:dyDescent="0.2">
      <c r="A304">
        <v>298</v>
      </c>
      <c r="B304" s="46">
        <v>20.734000000000002</v>
      </c>
      <c r="C304" s="5">
        <v>0</v>
      </c>
      <c r="D304" s="29">
        <f t="shared" si="83"/>
        <v>0.03</v>
      </c>
      <c r="E304" s="34">
        <f t="shared" si="84"/>
        <v>12.976600000000001</v>
      </c>
      <c r="F304" s="34">
        <f t="shared" si="85"/>
        <v>12.855080000000001</v>
      </c>
      <c r="G304" s="22">
        <f t="shared" si="81"/>
        <v>0.12152000000000029</v>
      </c>
      <c r="H304" s="40">
        <f t="shared" si="97"/>
        <v>0</v>
      </c>
      <c r="I304" s="3">
        <f t="shared" si="82"/>
        <v>0</v>
      </c>
      <c r="J304" s="3">
        <f t="shared" si="86"/>
        <v>0.12152000000000029</v>
      </c>
      <c r="K304" s="1"/>
      <c r="L304" s="2">
        <v>298</v>
      </c>
      <c r="M304" s="15">
        <v>-7.4550405582894967E-4</v>
      </c>
      <c r="N304" s="15">
        <v>1.9917415422376875E-3</v>
      </c>
      <c r="O304" s="15">
        <v>20.734979532845653</v>
      </c>
      <c r="P304" s="56">
        <f t="shared" si="87"/>
        <v>20.929254495944171</v>
      </c>
      <c r="Q304" s="4">
        <f t="shared" si="88"/>
        <v>12.976137787485387</v>
      </c>
      <c r="R304" s="9">
        <f t="shared" si="89"/>
        <v>12.855687310364306</v>
      </c>
      <c r="S304" s="9">
        <f t="shared" si="98"/>
        <v>-0.1095879122779516</v>
      </c>
      <c r="T304" s="9">
        <v>-8.7114763452331601E-2</v>
      </c>
      <c r="U304" s="9">
        <f t="shared" si="90"/>
        <v>0.20756524057341197</v>
      </c>
      <c r="V304" s="54">
        <v>-9.2874298440331002E-2</v>
      </c>
      <c r="W304" s="9">
        <f t="shared" si="91"/>
        <v>0.23003838939903198</v>
      </c>
      <c r="X304" s="9">
        <f t="shared" si="92"/>
        <v>0.21332477556141138</v>
      </c>
      <c r="Y304" s="34">
        <f t="shared" si="93"/>
        <v>-0.12045047712108037</v>
      </c>
      <c r="Z304" s="59">
        <v>298</v>
      </c>
      <c r="AA304" s="9">
        <f t="shared" si="94"/>
        <v>51.199999999999882</v>
      </c>
      <c r="AB304" s="9">
        <f t="shared" si="99"/>
        <v>51.21671860580382</v>
      </c>
      <c r="AC304" s="35">
        <f t="shared" si="95"/>
        <v>1.6718605803937692E-2</v>
      </c>
      <c r="AD304" s="36">
        <f t="shared" si="96"/>
        <v>18.609920000000429</v>
      </c>
      <c r="AE304" s="36">
        <f t="shared" si="100"/>
        <v>-18.620751922350841</v>
      </c>
    </row>
    <row r="305" spans="1:31" x14ac:dyDescent="0.2">
      <c r="A305">
        <v>299</v>
      </c>
      <c r="B305" s="46">
        <v>20.734000000000002</v>
      </c>
      <c r="C305" s="5">
        <v>0</v>
      </c>
      <c r="D305" s="29">
        <f t="shared" si="83"/>
        <v>0.03</v>
      </c>
      <c r="E305" s="34">
        <f t="shared" si="84"/>
        <v>12.976600000000001</v>
      </c>
      <c r="F305" s="34">
        <f t="shared" si="85"/>
        <v>12.855080000000001</v>
      </c>
      <c r="G305" s="22">
        <f t="shared" si="81"/>
        <v>0.12152000000000029</v>
      </c>
      <c r="H305" s="40">
        <f t="shared" si="97"/>
        <v>8.3129999999806262E-2</v>
      </c>
      <c r="I305" s="3">
        <f t="shared" si="82"/>
        <v>0</v>
      </c>
      <c r="J305" s="3">
        <f t="shared" si="86"/>
        <v>0.12152000000000029</v>
      </c>
      <c r="K305" s="1"/>
      <c r="L305" s="2">
        <v>299</v>
      </c>
      <c r="M305" s="15">
        <v>6.9808273708910442E-4</v>
      </c>
      <c r="N305" s="15">
        <v>-1.7925504095062613E-3</v>
      </c>
      <c r="O305" s="15">
        <v>20.735441214129565</v>
      </c>
      <c r="P305" s="56">
        <f t="shared" si="87"/>
        <v>20.930698082737088</v>
      </c>
      <c r="Q305" s="4">
        <f t="shared" si="88"/>
        <v>12.977032811296993</v>
      </c>
      <c r="R305" s="9">
        <f t="shared" si="89"/>
        <v>12.85597355276033</v>
      </c>
      <c r="S305" s="9">
        <f t="shared" si="98"/>
        <v>-4.6613239758118041E-2</v>
      </c>
      <c r="T305" s="9">
        <v>-8.7996311623975601E-2</v>
      </c>
      <c r="U305" s="9">
        <f t="shared" si="90"/>
        <v>0.20905557016063858</v>
      </c>
      <c r="V305" s="54">
        <v>-9.3798660658618499E-2</v>
      </c>
      <c r="W305" s="9">
        <f t="shared" si="91"/>
        <v>0.16767249829478104</v>
      </c>
      <c r="X305" s="9">
        <f t="shared" si="92"/>
        <v>0.21485791919528149</v>
      </c>
      <c r="Y305" s="34">
        <f t="shared" si="93"/>
        <v>-0.12105925853666299</v>
      </c>
      <c r="Z305" s="59">
        <v>299</v>
      </c>
      <c r="AA305" s="9">
        <f t="shared" si="94"/>
        <v>51.199999999999882</v>
      </c>
      <c r="AB305" s="9">
        <f t="shared" si="99"/>
        <v>51.384391104098597</v>
      </c>
      <c r="AC305" s="35">
        <f t="shared" si="95"/>
        <v>0.18439110409871518</v>
      </c>
      <c r="AD305" s="36">
        <f t="shared" si="96"/>
        <v>18.731440000000429</v>
      </c>
      <c r="AE305" s="36">
        <f t="shared" si="100"/>
        <v>-18.741811180887503</v>
      </c>
    </row>
    <row r="306" spans="1:31" x14ac:dyDescent="0.2">
      <c r="A306">
        <v>300</v>
      </c>
      <c r="B306" s="46">
        <v>20.734999999999999</v>
      </c>
      <c r="C306" s="5">
        <v>0</v>
      </c>
      <c r="D306" s="29">
        <f t="shared" si="83"/>
        <v>0.03</v>
      </c>
      <c r="E306" s="34">
        <f t="shared" si="84"/>
        <v>12.976600000000001</v>
      </c>
      <c r="F306" s="34">
        <f t="shared" si="85"/>
        <v>12.855700000000001</v>
      </c>
      <c r="G306" s="22">
        <f>E306-F306-C306</f>
        <v>0.12090000000000067</v>
      </c>
      <c r="H306" s="40">
        <f>((B306-B305)/100)*C$1</f>
        <v>0.16625999999961252</v>
      </c>
      <c r="I306" s="3">
        <f t="shared" si="82"/>
        <v>0</v>
      </c>
      <c r="J306" s="3">
        <f t="shared" si="86"/>
        <v>0.12090000000000067</v>
      </c>
      <c r="K306" s="1"/>
      <c r="L306" s="2">
        <v>300</v>
      </c>
      <c r="M306" s="15">
        <v>1.6248731552652954E-3</v>
      </c>
      <c r="N306" s="15">
        <v>4.231572644006064E-3</v>
      </c>
      <c r="O306" s="15">
        <v>20.734418805794551</v>
      </c>
      <c r="P306" s="56">
        <f t="shared" si="87"/>
        <v>20.931624873155265</v>
      </c>
      <c r="Q306" s="4">
        <f t="shared" si="88"/>
        <v>12.977607421356263</v>
      </c>
      <c r="R306" s="9">
        <f t="shared" si="89"/>
        <v>12.855339659592623</v>
      </c>
      <c r="S306" s="9">
        <f>((O306-O305)/2/100)*Q$1</f>
        <v>-8.499280488975923E-2</v>
      </c>
      <c r="T306" s="9">
        <v>-8.8470435106538306E-2</v>
      </c>
      <c r="U306" s="9">
        <f t="shared" si="90"/>
        <v>0.21073819687017792</v>
      </c>
      <c r="V306" s="54">
        <v>-9.4549779735878206E-2</v>
      </c>
      <c r="W306" s="9">
        <f t="shared" si="91"/>
        <v>0.20726056665339887</v>
      </c>
      <c r="X306" s="9">
        <f t="shared" si="92"/>
        <v>0.21681754149951782</v>
      </c>
      <c r="Y306" s="34">
        <f t="shared" si="93"/>
        <v>-0.12226776176363963</v>
      </c>
      <c r="Z306" s="59">
        <v>300</v>
      </c>
      <c r="AA306" s="9">
        <f t="shared" si="94"/>
        <v>51.199999999999882</v>
      </c>
      <c r="AB306" s="9">
        <f t="shared" si="99"/>
        <v>51.591651670751993</v>
      </c>
      <c r="AC306" s="35">
        <f t="shared" si="95"/>
        <v>0.39165167075211116</v>
      </c>
      <c r="AD306" s="36">
        <f t="shared" si="96"/>
        <v>18.852340000000432</v>
      </c>
      <c r="AE306" s="36">
        <f t="shared" si="100"/>
        <v>-18.86407894265114</v>
      </c>
    </row>
    <row r="307" spans="1:31" x14ac:dyDescent="0.2">
      <c r="B307" s="45"/>
      <c r="C307" s="5"/>
      <c r="D307" s="5"/>
      <c r="E307" s="34"/>
      <c r="F307" s="34"/>
      <c r="G307" s="3"/>
      <c r="I307" s="3"/>
      <c r="J307" s="3"/>
      <c r="K307" s="1"/>
      <c r="L307" s="2"/>
      <c r="M307" s="15"/>
      <c r="N307" s="15"/>
      <c r="O307" s="15">
        <v>20.73539428772937</v>
      </c>
      <c r="P307" s="15"/>
      <c r="Q307" s="4"/>
      <c r="R307" s="9"/>
      <c r="S307" s="9"/>
      <c r="T307" s="9"/>
      <c r="U307" s="9"/>
      <c r="V307" s="9"/>
      <c r="Y307" s="34"/>
      <c r="Z307" s="34"/>
      <c r="AC307" s="35"/>
    </row>
    <row r="308" spans="1:31" x14ac:dyDescent="0.2">
      <c r="B308" s="45"/>
      <c r="C308" s="5"/>
      <c r="D308" s="5"/>
      <c r="E308" s="34"/>
      <c r="F308" s="34"/>
      <c r="G308" s="3"/>
      <c r="I308" s="3"/>
      <c r="J308" s="3"/>
      <c r="K308" s="1"/>
      <c r="L308" s="2"/>
      <c r="M308" s="15"/>
      <c r="N308" s="15"/>
      <c r="O308" s="15">
        <v>20.736975174175285</v>
      </c>
      <c r="P308" s="15"/>
      <c r="Q308" s="4"/>
      <c r="R308" s="9"/>
      <c r="S308" s="9"/>
      <c r="T308" s="9"/>
      <c r="U308" s="9"/>
      <c r="V308" s="9"/>
      <c r="Y308" s="34"/>
      <c r="Z308" s="34"/>
      <c r="AC308" s="35"/>
    </row>
    <row r="309" spans="1:31" x14ac:dyDescent="0.2">
      <c r="B309"/>
      <c r="O309" s="13">
        <v>20.738650880651171</v>
      </c>
    </row>
    <row r="310" spans="1:31" x14ac:dyDescent="0.2">
      <c r="M310" s="47">
        <f>AVERAGE(M7:M306)</f>
        <v>-1.184791079055466E-4</v>
      </c>
      <c r="N310" s="47">
        <f>AVERAGE(N7:N306)</f>
        <v>4.8886584979493976E-5</v>
      </c>
    </row>
    <row r="311" spans="1:31" x14ac:dyDescent="0.2">
      <c r="M311" s="47">
        <f>STDEV(M7:M306)</f>
        <v>1.8994553545826505E-3</v>
      </c>
      <c r="N311" s="47">
        <f>STDEV(N7:N306)</f>
        <v>1.9710072443288955E-3</v>
      </c>
    </row>
    <row r="327" spans="2:2" x14ac:dyDescent="0.2">
      <c r="B327" s="20">
        <v>20.73860218490713</v>
      </c>
    </row>
    <row r="328" spans="2:2" x14ac:dyDescent="0.2">
      <c r="B328" s="20">
        <v>20.739314597154817</v>
      </c>
    </row>
  </sheetData>
  <pageMargins left="0.7" right="0.7" top="0.75" bottom="0.75" header="0.3" footer="0.3"/>
  <pageSetup paperSize="9" scale="75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63999-610A-054B-8F1A-68A90BDCE114}">
  <dimension ref="A1:M309"/>
  <sheetViews>
    <sheetView zoomScaleNormal="100" workbookViewId="0">
      <pane xSplit="21640" topLeftCell="L1"/>
      <selection activeCell="C27" sqref="C27"/>
      <selection pane="topRight" activeCell="L290" sqref="L290"/>
    </sheetView>
  </sheetViews>
  <sheetFormatPr baseColWidth="10" defaultRowHeight="16" x14ac:dyDescent="0.2"/>
  <cols>
    <col min="1" max="1" width="8" customWidth="1"/>
    <col min="2" max="3" width="12.83203125" bestFit="1" customWidth="1"/>
    <col min="4" max="4" width="12.83203125" customWidth="1"/>
    <col min="13" max="13" width="20.83203125" bestFit="1" customWidth="1"/>
  </cols>
  <sheetData>
    <row r="1" spans="1:13" x14ac:dyDescent="0.2">
      <c r="F1" s="17" t="s">
        <v>0</v>
      </c>
      <c r="G1" s="11">
        <v>16626</v>
      </c>
      <c r="I1" s="37">
        <f>STDEV(E7:E41)</f>
        <v>1.0161144567385501E-5</v>
      </c>
    </row>
    <row r="2" spans="1:13" x14ac:dyDescent="0.2">
      <c r="F2" s="17" t="s">
        <v>1</v>
      </c>
      <c r="G2" s="11">
        <v>62</v>
      </c>
      <c r="I2" s="37">
        <f>STDEV(C7:C42)</f>
        <v>1.6490283649284725E-3</v>
      </c>
    </row>
    <row r="3" spans="1:13" x14ac:dyDescent="0.2">
      <c r="B3" s="37"/>
      <c r="C3" s="37"/>
      <c r="D3" s="37"/>
      <c r="F3" s="17" t="s">
        <v>7</v>
      </c>
      <c r="G3" s="12">
        <v>20.93</v>
      </c>
    </row>
    <row r="4" spans="1:13" x14ac:dyDescent="0.2">
      <c r="B4" s="37" t="s">
        <v>19</v>
      </c>
      <c r="C4" s="37" t="s">
        <v>20</v>
      </c>
      <c r="D4" s="37"/>
      <c r="F4" s="17" t="s">
        <v>8</v>
      </c>
      <c r="G4" s="12">
        <v>0.03</v>
      </c>
    </row>
    <row r="5" spans="1:13" x14ac:dyDescent="0.2">
      <c r="B5" s="9"/>
      <c r="C5" s="9"/>
      <c r="D5" s="9"/>
      <c r="E5" s="13"/>
      <c r="F5" s="13"/>
      <c r="G5" s="3"/>
    </row>
    <row r="6" spans="1:13" ht="17" x14ac:dyDescent="0.25">
      <c r="B6" s="44" t="s">
        <v>12</v>
      </c>
      <c r="C6" s="44" t="s">
        <v>12</v>
      </c>
      <c r="D6" s="44" t="s">
        <v>25</v>
      </c>
      <c r="E6" s="18" t="s">
        <v>10</v>
      </c>
      <c r="F6" s="42" t="s">
        <v>24</v>
      </c>
      <c r="G6" s="8" t="s">
        <v>5</v>
      </c>
      <c r="H6" s="21" t="s">
        <v>2</v>
      </c>
      <c r="I6" s="10" t="s">
        <v>3</v>
      </c>
      <c r="J6" s="38" t="s">
        <v>6</v>
      </c>
      <c r="K6" s="9" t="s">
        <v>21</v>
      </c>
      <c r="M6" t="s">
        <v>22</v>
      </c>
    </row>
    <row r="7" spans="1:13" x14ac:dyDescent="0.2">
      <c r="A7" s="2">
        <v>1</v>
      </c>
      <c r="B7" s="9">
        <v>-1.1512918636676004E-3</v>
      </c>
      <c r="C7" s="9">
        <v>2.2747802773404671E-3</v>
      </c>
      <c r="D7" s="9">
        <v>2.9404568599902203E-2</v>
      </c>
      <c r="E7" s="48">
        <f>D7/100</f>
        <v>2.9404568599902201E-4</v>
      </c>
      <c r="F7" s="9">
        <f>MEDIAN(E7:E8)</f>
        <v>3.0709293114486588E-4</v>
      </c>
      <c r="G7" s="30">
        <v>0</v>
      </c>
      <c r="H7" s="4">
        <f>G$2*((G$4+B7)/100)</f>
        <v>1.7886199044526086E-2</v>
      </c>
      <c r="I7">
        <f>G$2*F7</f>
        <v>1.9039761730981684E-2</v>
      </c>
      <c r="J7" s="9">
        <f>(F7-F7)*G$1</f>
        <v>0</v>
      </c>
      <c r="K7" s="43">
        <f>-H7+I7+J7</f>
        <v>1.1535626864555976E-3</v>
      </c>
      <c r="M7" s="9">
        <f>(G7-K7)^2</f>
        <v>1.3307068715826554E-6</v>
      </c>
    </row>
    <row r="8" spans="1:13" x14ac:dyDescent="0.2">
      <c r="A8" s="2">
        <v>2</v>
      </c>
      <c r="B8" s="9">
        <v>-2.1282814097104887E-3</v>
      </c>
      <c r="C8" s="9">
        <v>-3.1730392306542564E-3</v>
      </c>
      <c r="D8" s="9">
        <v>3.2014017629070975E-2</v>
      </c>
      <c r="E8" s="48">
        <f t="shared" ref="E8:E71" si="0">D8/100</f>
        <v>3.2014017629070974E-4</v>
      </c>
      <c r="F8" s="9">
        <f>MEDIAN(E7:E9)</f>
        <v>2.9607074768806088E-4</v>
      </c>
      <c r="G8" s="30">
        <v>0</v>
      </c>
      <c r="H8" s="4">
        <f t="shared" ref="H8:H71" si="1">G$2*((G$4+B8)/100)</f>
        <v>1.7280465525979494E-2</v>
      </c>
      <c r="I8">
        <f>G$2*F8</f>
        <v>1.8356386356659773E-2</v>
      </c>
      <c r="J8" s="9">
        <f>(F8-F7)*G$1</f>
        <v>-0.18325482215283984</v>
      </c>
      <c r="K8" s="43">
        <f t="shared" ref="K8:K12" si="2">-H8+I8+J8</f>
        <v>-0.18217890132215955</v>
      </c>
      <c r="M8" s="9">
        <f t="shared" ref="M8:M71" si="3">(G8-K8)^2</f>
        <v>3.3189152086949149E-2</v>
      </c>
    </row>
    <row r="9" spans="1:13" x14ac:dyDescent="0.2">
      <c r="A9" s="2">
        <v>3</v>
      </c>
      <c r="B9" s="9">
        <v>3.3218176510821802E-4</v>
      </c>
      <c r="C9" s="9">
        <v>-7.2438516733197111E-4</v>
      </c>
      <c r="D9" s="9">
        <v>2.9607074768806089E-2</v>
      </c>
      <c r="E9" s="48">
        <f t="shared" si="0"/>
        <v>2.9607074768806088E-4</v>
      </c>
      <c r="F9" s="9">
        <f t="shared" ref="F9:F72" si="4">MEDIAN(E8:E10)</f>
        <v>3.0229329841452923E-4</v>
      </c>
      <c r="G9" s="30">
        <v>0</v>
      </c>
      <c r="H9" s="4">
        <f t="shared" si="1"/>
        <v>1.8805952694367092E-2</v>
      </c>
      <c r="I9">
        <f t="shared" ref="I9:I71" si="5">G$2*F9</f>
        <v>1.8742184501700811E-2</v>
      </c>
      <c r="J9" s="9">
        <f>(F9-F8)*G$1</f>
        <v>0.10345612837826269</v>
      </c>
      <c r="K9" s="43">
        <f t="shared" si="2"/>
        <v>0.10339236018559642</v>
      </c>
      <c r="M9" s="9">
        <f t="shared" si="3"/>
        <v>1.0689980144748102E-2</v>
      </c>
    </row>
    <row r="10" spans="1:13" x14ac:dyDescent="0.2">
      <c r="A10" s="2">
        <v>4</v>
      </c>
      <c r="B10" s="9">
        <v>-2.5141656579027376E-4</v>
      </c>
      <c r="C10" s="9">
        <v>-2.0487160161946462E-3</v>
      </c>
      <c r="D10" s="9">
        <v>3.0229329841452924E-2</v>
      </c>
      <c r="E10" s="48">
        <f t="shared" si="0"/>
        <v>3.0229329841452923E-4</v>
      </c>
      <c r="F10" s="9">
        <f t="shared" si="4"/>
        <v>3.0229329841452923E-4</v>
      </c>
      <c r="G10" s="30">
        <v>0</v>
      </c>
      <c r="H10" s="4">
        <f t="shared" si="1"/>
        <v>1.844412172921003E-2</v>
      </c>
      <c r="I10">
        <f t="shared" si="5"/>
        <v>1.8742184501700811E-2</v>
      </c>
      <c r="J10" s="9">
        <f t="shared" ref="J10:J72" si="6">(F10-F9)*G$1</f>
        <v>0</v>
      </c>
      <c r="K10" s="43">
        <f>-H10+I10+J10</f>
        <v>2.9806277249078139E-4</v>
      </c>
      <c r="M10" s="9">
        <f t="shared" si="3"/>
        <v>8.884141634489131E-8</v>
      </c>
    </row>
    <row r="11" spans="1:13" x14ac:dyDescent="0.2">
      <c r="A11" s="2">
        <v>5</v>
      </c>
      <c r="B11" s="9">
        <v>1.231500605867984E-3</v>
      </c>
      <c r="C11" s="9">
        <v>-3.9827620540997644E-4</v>
      </c>
      <c r="D11" s="9">
        <v>3.1549867595595596E-2</v>
      </c>
      <c r="E11" s="48">
        <f t="shared" si="0"/>
        <v>3.1549867595595597E-4</v>
      </c>
      <c r="F11" s="9">
        <f t="shared" si="4"/>
        <v>3.0229329841452923E-4</v>
      </c>
      <c r="G11" s="30">
        <v>0</v>
      </c>
      <c r="H11" s="4">
        <f t="shared" si="1"/>
        <v>1.9363530375638149E-2</v>
      </c>
      <c r="I11">
        <f t="shared" si="5"/>
        <v>1.8742184501700811E-2</v>
      </c>
      <c r="J11" s="9">
        <f t="shared" si="6"/>
        <v>0</v>
      </c>
      <c r="K11" s="43">
        <f t="shared" si="2"/>
        <v>-6.2134587393733801E-4</v>
      </c>
      <c r="M11" s="9">
        <f t="shared" si="3"/>
        <v>3.8607069505895434E-7</v>
      </c>
    </row>
    <row r="12" spans="1:13" x14ac:dyDescent="0.2">
      <c r="A12" s="2">
        <v>6</v>
      </c>
      <c r="B12" s="9">
        <v>-1.4607257521584785E-3</v>
      </c>
      <c r="C12" s="9">
        <v>3.8930278676644276E-5</v>
      </c>
      <c r="D12" s="9">
        <v>2.8293807154629584E-2</v>
      </c>
      <c r="E12" s="48">
        <f t="shared" si="0"/>
        <v>2.8293807154629585E-4</v>
      </c>
      <c r="F12" s="9">
        <f t="shared" si="4"/>
        <v>2.985621181049221E-4</v>
      </c>
      <c r="G12" s="30">
        <v>0</v>
      </c>
      <c r="H12" s="4">
        <f t="shared" si="1"/>
        <v>1.7694350033661745E-2</v>
      </c>
      <c r="I12">
        <f t="shared" si="5"/>
        <v>1.851085132250517E-2</v>
      </c>
      <c r="J12" s="9">
        <f t="shared" si="6"/>
        <v>-6.2034603827528061E-2</v>
      </c>
      <c r="K12" s="43">
        <f t="shared" si="2"/>
        <v>-6.1218102538684635E-2</v>
      </c>
      <c r="M12" s="9">
        <f t="shared" si="3"/>
        <v>3.7476560784369061E-3</v>
      </c>
    </row>
    <row r="13" spans="1:13" x14ac:dyDescent="0.2">
      <c r="A13" s="2">
        <v>7</v>
      </c>
      <c r="B13" s="9">
        <v>2.0286852430837251E-3</v>
      </c>
      <c r="C13" s="9">
        <v>-3.1377015167552741E-3</v>
      </c>
      <c r="D13" s="9">
        <v>2.9856211810492212E-2</v>
      </c>
      <c r="E13" s="48">
        <f t="shared" si="0"/>
        <v>2.985621181049221E-4</v>
      </c>
      <c r="F13" s="9">
        <f t="shared" si="4"/>
        <v>2.9554257387338895E-4</v>
      </c>
      <c r="G13" s="30">
        <v>0</v>
      </c>
      <c r="H13" s="4">
        <f t="shared" si="1"/>
        <v>1.9857784850711907E-2</v>
      </c>
      <c r="I13">
        <f t="shared" si="5"/>
        <v>1.8323639580150115E-2</v>
      </c>
      <c r="J13" s="9">
        <f t="shared" si="6"/>
        <v>-5.0202942393470153E-2</v>
      </c>
      <c r="K13" s="43">
        <f t="shared" ref="K13:K72" si="7">-H13+I13+J13</f>
        <v>-5.1737087664031942E-2</v>
      </c>
      <c r="M13" s="9">
        <f t="shared" si="3"/>
        <v>2.6767262399557262E-3</v>
      </c>
    </row>
    <row r="14" spans="1:13" x14ac:dyDescent="0.2">
      <c r="A14" s="2">
        <v>8</v>
      </c>
      <c r="B14" s="9">
        <v>-5.7642986480273698E-3</v>
      </c>
      <c r="C14" s="9">
        <v>-1.826195891494981E-3</v>
      </c>
      <c r="D14" s="9">
        <v>2.9554257387338894E-2</v>
      </c>
      <c r="E14" s="48">
        <f t="shared" si="0"/>
        <v>2.9554257387338895E-4</v>
      </c>
      <c r="F14" s="9">
        <f t="shared" si="4"/>
        <v>2.9554257387338895E-4</v>
      </c>
      <c r="G14" s="30">
        <v>0</v>
      </c>
      <c r="H14" s="4">
        <f t="shared" si="1"/>
        <v>1.5026134838223031E-2</v>
      </c>
      <c r="I14">
        <f t="shared" si="5"/>
        <v>1.8323639580150115E-2</v>
      </c>
      <c r="J14" s="9">
        <f t="shared" si="6"/>
        <v>0</v>
      </c>
      <c r="K14" s="43">
        <f t="shared" si="7"/>
        <v>3.2975047419270837E-3</v>
      </c>
      <c r="M14" s="9">
        <f t="shared" si="3"/>
        <v>1.0873537523031603E-5</v>
      </c>
    </row>
    <row r="15" spans="1:13" x14ac:dyDescent="0.2">
      <c r="A15" s="2">
        <v>9</v>
      </c>
      <c r="B15" s="9">
        <v>-2.0010930887169034E-3</v>
      </c>
      <c r="C15" s="9">
        <v>1.9661511372508146E-3</v>
      </c>
      <c r="D15" s="9">
        <v>2.743807522444449E-2</v>
      </c>
      <c r="E15" s="48">
        <f t="shared" si="0"/>
        <v>2.7438075224444492E-4</v>
      </c>
      <c r="F15" s="9">
        <f t="shared" si="4"/>
        <v>2.9554257387338895E-4</v>
      </c>
      <c r="G15" s="30">
        <v>0</v>
      </c>
      <c r="H15" s="4">
        <f t="shared" si="1"/>
        <v>1.7359322284995517E-2</v>
      </c>
      <c r="I15">
        <f t="shared" si="5"/>
        <v>1.8323639580150115E-2</v>
      </c>
      <c r="J15" s="9">
        <f t="shared" si="6"/>
        <v>0</v>
      </c>
      <c r="K15" s="43">
        <f t="shared" si="7"/>
        <v>9.6431729515459794E-4</v>
      </c>
      <c r="M15" s="9">
        <f t="shared" si="3"/>
        <v>9.299078457342799E-7</v>
      </c>
    </row>
    <row r="16" spans="1:13" x14ac:dyDescent="0.2">
      <c r="A16" s="2">
        <v>10</v>
      </c>
      <c r="B16" s="9">
        <v>-7.8940395216905437E-4</v>
      </c>
      <c r="C16" s="9">
        <v>9.7028509586524249E-4</v>
      </c>
      <c r="D16" s="9">
        <v>3.0075376638367516E-2</v>
      </c>
      <c r="E16" s="48">
        <f t="shared" si="0"/>
        <v>3.0075376638367518E-4</v>
      </c>
      <c r="F16" s="9">
        <f t="shared" si="4"/>
        <v>3.0075376638367518E-4</v>
      </c>
      <c r="G16" s="30">
        <v>0</v>
      </c>
      <c r="H16" s="4">
        <f t="shared" si="1"/>
        <v>1.8110569549655189E-2</v>
      </c>
      <c r="I16">
        <f t="shared" si="5"/>
        <v>1.8646733515787862E-2</v>
      </c>
      <c r="J16" s="9">
        <f t="shared" si="6"/>
        <v>8.6641286676018753E-2</v>
      </c>
      <c r="K16" s="43">
        <f t="shared" si="7"/>
        <v>8.7177450642151433E-2</v>
      </c>
      <c r="M16" s="9">
        <f t="shared" si="3"/>
        <v>7.5999079004647491E-3</v>
      </c>
    </row>
    <row r="17" spans="1:13" x14ac:dyDescent="0.2">
      <c r="A17" s="2">
        <v>11</v>
      </c>
      <c r="B17" s="9">
        <v>1.7434007238623752E-3</v>
      </c>
      <c r="C17" s="9">
        <v>-1.0774195704705142E-3</v>
      </c>
      <c r="D17" s="9">
        <v>3.090372078961386E-2</v>
      </c>
      <c r="E17" s="48">
        <f t="shared" si="0"/>
        <v>3.0903720789613858E-4</v>
      </c>
      <c r="F17" s="9">
        <f t="shared" si="4"/>
        <v>3.0075376638367518E-4</v>
      </c>
      <c r="G17" s="30">
        <v>0</v>
      </c>
      <c r="H17" s="4">
        <f t="shared" si="1"/>
        <v>1.9680908448794672E-2</v>
      </c>
      <c r="I17">
        <f t="shared" si="5"/>
        <v>1.8646733515787862E-2</v>
      </c>
      <c r="J17" s="9">
        <f t="shared" si="6"/>
        <v>0</v>
      </c>
      <c r="K17" s="43">
        <f t="shared" si="7"/>
        <v>-1.0341749330068095E-3</v>
      </c>
      <c r="M17" s="9">
        <f t="shared" si="3"/>
        <v>1.069517792059639E-6</v>
      </c>
    </row>
    <row r="18" spans="1:13" x14ac:dyDescent="0.2">
      <c r="A18" s="2">
        <v>12</v>
      </c>
      <c r="B18" s="9">
        <v>-4.7563872493015099E-3</v>
      </c>
      <c r="C18" s="9">
        <v>-2.476579618867426E-4</v>
      </c>
      <c r="D18" s="9">
        <v>2.8944258884687261E-2</v>
      </c>
      <c r="E18" s="48">
        <f t="shared" si="0"/>
        <v>2.8944258884687263E-4</v>
      </c>
      <c r="F18" s="9">
        <f t="shared" si="4"/>
        <v>2.9360709129105543E-4</v>
      </c>
      <c r="G18" s="30">
        <v>0</v>
      </c>
      <c r="H18" s="4">
        <f t="shared" si="1"/>
        <v>1.5651039905433064E-2</v>
      </c>
      <c r="I18">
        <f t="shared" si="5"/>
        <v>1.8203639660045436E-2</v>
      </c>
      <c r="J18" s="9">
        <f t="shared" si="6"/>
        <v>-0.11882062008989593</v>
      </c>
      <c r="K18" s="43">
        <f t="shared" si="7"/>
        <v>-0.11626802033528355</v>
      </c>
      <c r="M18" s="9">
        <f t="shared" si="3"/>
        <v>1.3518252552685909E-2</v>
      </c>
    </row>
    <row r="19" spans="1:13" x14ac:dyDescent="0.2">
      <c r="A19" s="2">
        <v>13</v>
      </c>
      <c r="B19" s="9">
        <v>1.0680598701152146E-4</v>
      </c>
      <c r="C19" s="9">
        <v>3.0261090678160665E-3</v>
      </c>
      <c r="D19" s="9">
        <v>2.9360709129105544E-2</v>
      </c>
      <c r="E19" s="48">
        <f t="shared" si="0"/>
        <v>2.9360709129105543E-4</v>
      </c>
      <c r="F19" s="9">
        <f t="shared" si="4"/>
        <v>2.9360709129105543E-4</v>
      </c>
      <c r="G19" s="30">
        <v>0</v>
      </c>
      <c r="H19" s="4">
        <f t="shared" si="1"/>
        <v>1.8666219711947141E-2</v>
      </c>
      <c r="I19">
        <f t="shared" si="5"/>
        <v>1.8203639660045436E-2</v>
      </c>
      <c r="J19" s="9">
        <f t="shared" si="6"/>
        <v>0</v>
      </c>
      <c r="K19" s="43">
        <f t="shared" si="7"/>
        <v>-4.6258005190170579E-4</v>
      </c>
      <c r="M19" s="9">
        <f t="shared" si="3"/>
        <v>2.1398030441738481E-7</v>
      </c>
    </row>
    <row r="20" spans="1:13" x14ac:dyDescent="0.2">
      <c r="A20" s="2">
        <v>14</v>
      </c>
      <c r="B20" s="9">
        <v>2.1777943047409736E-3</v>
      </c>
      <c r="C20" s="9">
        <v>2.6883640038010201E-4</v>
      </c>
      <c r="D20" s="9">
        <v>3.0582941816832621E-2</v>
      </c>
      <c r="E20" s="48">
        <f t="shared" si="0"/>
        <v>3.0582941816832622E-4</v>
      </c>
      <c r="F20" s="9">
        <f t="shared" si="4"/>
        <v>3.015329269114305E-4</v>
      </c>
      <c r="G20" s="30">
        <v>0</v>
      </c>
      <c r="H20" s="4">
        <f t="shared" si="1"/>
        <v>1.9950232468939403E-2</v>
      </c>
      <c r="I20">
        <f t="shared" si="5"/>
        <v>1.8695041468508693E-2</v>
      </c>
      <c r="J20" s="9">
        <f t="shared" si="6"/>
        <v>0.13177494302435602</v>
      </c>
      <c r="K20" s="43">
        <f t="shared" si="7"/>
        <v>0.13051975202392532</v>
      </c>
      <c r="M20" s="9">
        <f t="shared" si="3"/>
        <v>1.7035405668386957E-2</v>
      </c>
    </row>
    <row r="21" spans="1:13" x14ac:dyDescent="0.2">
      <c r="A21" s="2">
        <v>15</v>
      </c>
      <c r="B21" s="9">
        <v>1.166861307893045E-3</v>
      </c>
      <c r="C21" s="9">
        <v>1.1865526958234486E-3</v>
      </c>
      <c r="D21" s="9">
        <v>3.0153292691143051E-2</v>
      </c>
      <c r="E21" s="48">
        <f t="shared" si="0"/>
        <v>3.015329269114305E-4</v>
      </c>
      <c r="F21" s="9">
        <f t="shared" si="4"/>
        <v>3.015329269114305E-4</v>
      </c>
      <c r="G21" s="30">
        <v>0</v>
      </c>
      <c r="H21" s="4">
        <f t="shared" si="1"/>
        <v>1.9323454010893689E-2</v>
      </c>
      <c r="I21">
        <f t="shared" si="5"/>
        <v>1.8695041468508693E-2</v>
      </c>
      <c r="J21" s="9">
        <f t="shared" si="6"/>
        <v>0</v>
      </c>
      <c r="K21" s="43">
        <f t="shared" si="7"/>
        <v>-6.2841254238499636E-4</v>
      </c>
      <c r="M21" s="9">
        <f t="shared" si="3"/>
        <v>3.9490232342677483E-7</v>
      </c>
    </row>
    <row r="22" spans="1:13" x14ac:dyDescent="0.2">
      <c r="A22" s="2">
        <v>16</v>
      </c>
      <c r="B22" s="9">
        <v>-3.1718796573340091E-3</v>
      </c>
      <c r="C22" s="9">
        <v>7.5697023776803729E-4</v>
      </c>
      <c r="D22" s="9">
        <v>2.9073080535050085E-2</v>
      </c>
      <c r="E22" s="48">
        <f t="shared" si="0"/>
        <v>2.9073080535050086E-4</v>
      </c>
      <c r="F22" s="9">
        <f t="shared" si="4"/>
        <v>3.015329269114305E-4</v>
      </c>
      <c r="G22" s="30">
        <v>0</v>
      </c>
      <c r="H22" s="4">
        <f t="shared" si="1"/>
        <v>1.6633434612452914E-2</v>
      </c>
      <c r="I22">
        <f t="shared" si="5"/>
        <v>1.8695041468508693E-2</v>
      </c>
      <c r="J22" s="9">
        <f t="shared" si="6"/>
        <v>0</v>
      </c>
      <c r="K22" s="43">
        <f t="shared" si="7"/>
        <v>2.0616068560557789E-3</v>
      </c>
      <c r="M22" s="9">
        <f t="shared" si="3"/>
        <v>4.2502228289361931E-6</v>
      </c>
    </row>
    <row r="23" spans="1:13" x14ac:dyDescent="0.2">
      <c r="A23" s="2">
        <v>17</v>
      </c>
      <c r="B23" s="9">
        <v>-2.2103858156194054E-3</v>
      </c>
      <c r="C23" s="9">
        <v>6.8807816452608544E-5</v>
      </c>
      <c r="D23" s="9">
        <v>3.0584984383075598E-2</v>
      </c>
      <c r="E23" s="48">
        <f t="shared" si="0"/>
        <v>3.0584984383075599E-4</v>
      </c>
      <c r="F23" s="9">
        <f t="shared" si="4"/>
        <v>3.000443593709873E-4</v>
      </c>
      <c r="G23" s="30">
        <v>0</v>
      </c>
      <c r="H23" s="4">
        <f t="shared" si="1"/>
        <v>1.7229560794315969E-2</v>
      </c>
      <c r="I23">
        <f t="shared" si="5"/>
        <v>1.8602750281001213E-2</v>
      </c>
      <c r="J23" s="9">
        <f t="shared" si="6"/>
        <v>-2.4748923927408642E-2</v>
      </c>
      <c r="K23" s="43">
        <f t="shared" si="7"/>
        <v>-2.3375734440723397E-2</v>
      </c>
      <c r="M23" s="9">
        <f t="shared" si="3"/>
        <v>5.4642496064322198E-4</v>
      </c>
    </row>
    <row r="24" spans="1:13" x14ac:dyDescent="0.2">
      <c r="A24" s="2">
        <v>18</v>
      </c>
      <c r="B24" s="9">
        <v>2.4320393452956588E-3</v>
      </c>
      <c r="C24" s="9">
        <v>-2.9506552828462121E-3</v>
      </c>
      <c r="D24" s="9">
        <v>3.0004435937098728E-2</v>
      </c>
      <c r="E24" s="48">
        <f t="shared" si="0"/>
        <v>3.000443593709873E-4</v>
      </c>
      <c r="F24" s="9">
        <f t="shared" si="4"/>
        <v>3.000443593709873E-4</v>
      </c>
      <c r="G24" s="30">
        <v>0</v>
      </c>
      <c r="H24" s="4">
        <f t="shared" si="1"/>
        <v>2.0107864394083304E-2</v>
      </c>
      <c r="I24">
        <f t="shared" si="5"/>
        <v>1.8602750281001213E-2</v>
      </c>
      <c r="J24" s="9">
        <f t="shared" si="6"/>
        <v>0</v>
      </c>
      <c r="K24" s="43">
        <f t="shared" si="7"/>
        <v>-1.5051141130820907E-3</v>
      </c>
      <c r="M24" s="9">
        <f t="shared" si="3"/>
        <v>2.2653684933988885E-6</v>
      </c>
    </row>
    <row r="25" spans="1:13" x14ac:dyDescent="0.2">
      <c r="A25" s="2">
        <v>19</v>
      </c>
      <c r="B25" s="9">
        <v>1.9083094398593189E-3</v>
      </c>
      <c r="C25" s="9">
        <v>3.5669251768959786E-3</v>
      </c>
      <c r="D25" s="9">
        <v>2.9307367909168516E-2</v>
      </c>
      <c r="E25" s="48">
        <f t="shared" si="0"/>
        <v>2.9307367909168515E-4</v>
      </c>
      <c r="F25" s="9">
        <f t="shared" si="4"/>
        <v>2.9307367909168515E-4</v>
      </c>
      <c r="G25" s="30">
        <v>0</v>
      </c>
      <c r="H25" s="4">
        <f t="shared" si="1"/>
        <v>1.9783151852712778E-2</v>
      </c>
      <c r="I25">
        <f t="shared" si="5"/>
        <v>1.8170568103684479E-2</v>
      </c>
      <c r="J25" s="9">
        <f t="shared" si="6"/>
        <v>-0.11589453032367757</v>
      </c>
      <c r="K25" s="43">
        <f t="shared" si="7"/>
        <v>-0.11750711407270586</v>
      </c>
      <c r="M25" s="9">
        <f t="shared" si="3"/>
        <v>1.3807921857695908E-2</v>
      </c>
    </row>
    <row r="26" spans="1:13" x14ac:dyDescent="0.2">
      <c r="A26" s="2">
        <v>20</v>
      </c>
      <c r="B26" s="9">
        <v>-1.8103118253887857E-3</v>
      </c>
      <c r="C26" s="9">
        <v>1.3898306079708409E-3</v>
      </c>
      <c r="D26" s="9">
        <v>2.9156637559267069E-2</v>
      </c>
      <c r="E26" s="48">
        <f t="shared" si="0"/>
        <v>2.9156637559267067E-4</v>
      </c>
      <c r="F26" s="9">
        <f t="shared" si="4"/>
        <v>2.9156637559267067E-4</v>
      </c>
      <c r="G26" s="30">
        <v>0</v>
      </c>
      <c r="H26" s="4">
        <f t="shared" si="1"/>
        <v>1.7477606668258951E-2</v>
      </c>
      <c r="I26">
        <f t="shared" si="5"/>
        <v>1.8077115286745583E-2</v>
      </c>
      <c r="J26" s="9">
        <f t="shared" si="6"/>
        <v>-2.5060427974614718E-2</v>
      </c>
      <c r="K26" s="43">
        <f t="shared" si="7"/>
        <v>-2.4460919356128086E-2</v>
      </c>
      <c r="M26" s="9">
        <f t="shared" si="3"/>
        <v>5.9833657574700171E-4</v>
      </c>
    </row>
    <row r="27" spans="1:13" x14ac:dyDescent="0.2">
      <c r="A27" s="2">
        <v>21</v>
      </c>
      <c r="B27" s="9">
        <v>-3.6337475717233194E-3</v>
      </c>
      <c r="C27" s="9">
        <v>6.1497415128262565E-4</v>
      </c>
      <c r="D27" s="9">
        <v>2.8815743686359269E-2</v>
      </c>
      <c r="E27" s="48">
        <f t="shared" si="0"/>
        <v>2.881574368635927E-4</v>
      </c>
      <c r="F27" s="9">
        <f t="shared" si="4"/>
        <v>2.881574368635927E-4</v>
      </c>
      <c r="G27" s="30">
        <v>0</v>
      </c>
      <c r="H27" s="4">
        <f t="shared" si="1"/>
        <v>1.6347076505531542E-2</v>
      </c>
      <c r="I27">
        <f t="shared" si="5"/>
        <v>1.7865761085542747E-2</v>
      </c>
      <c r="J27" s="9">
        <f t="shared" si="6"/>
        <v>-5.6677015309650317E-2</v>
      </c>
      <c r="K27" s="43">
        <f t="shared" si="7"/>
        <v>-5.5158330729639111E-2</v>
      </c>
      <c r="M27" s="9">
        <f t="shared" si="3"/>
        <v>3.0424414488802501E-3</v>
      </c>
    </row>
    <row r="28" spans="1:13" x14ac:dyDescent="0.2">
      <c r="A28" s="2">
        <v>22</v>
      </c>
      <c r="B28" s="9">
        <v>9.779141645692897E-4</v>
      </c>
      <c r="C28" s="9">
        <v>1.2671443602038857E-4</v>
      </c>
      <c r="D28" s="9">
        <v>2.8471221751839484E-2</v>
      </c>
      <c r="E28" s="48">
        <f t="shared" si="0"/>
        <v>2.8471221751839485E-4</v>
      </c>
      <c r="F28" s="9">
        <f t="shared" si="4"/>
        <v>2.881574368635927E-4</v>
      </c>
      <c r="G28" s="30">
        <v>0</v>
      </c>
      <c r="H28" s="4">
        <f t="shared" si="1"/>
        <v>1.9206306782032959E-2</v>
      </c>
      <c r="I28">
        <f t="shared" si="5"/>
        <v>1.7865761085542747E-2</v>
      </c>
      <c r="J28" s="9">
        <f t="shared" si="6"/>
        <v>0</v>
      </c>
      <c r="K28" s="43">
        <f t="shared" si="7"/>
        <v>-1.3405456964902113E-3</v>
      </c>
      <c r="M28" s="9">
        <f t="shared" si="3"/>
        <v>1.7970627643784257E-6</v>
      </c>
    </row>
    <row r="29" spans="1:13" x14ac:dyDescent="0.2">
      <c r="A29" s="2">
        <v>23</v>
      </c>
      <c r="B29" s="9">
        <v>1.6025966885195285E-3</v>
      </c>
      <c r="C29" s="9">
        <v>-8.0554232556451786E-4</v>
      </c>
      <c r="D29" s="9">
        <v>3.0166991111209754E-2</v>
      </c>
      <c r="E29" s="48">
        <f t="shared" si="0"/>
        <v>3.0166991111209751E-4</v>
      </c>
      <c r="F29" s="9">
        <f t="shared" si="4"/>
        <v>3.0166991111209751E-4</v>
      </c>
      <c r="G29" s="30">
        <v>0</v>
      </c>
      <c r="H29" s="4">
        <f t="shared" si="1"/>
        <v>1.9593609946882109E-2</v>
      </c>
      <c r="I29">
        <f t="shared" si="5"/>
        <v>1.8703534488950044E-2</v>
      </c>
      <c r="J29" s="9">
        <f t="shared" si="6"/>
        <v>0.22465839685564093</v>
      </c>
      <c r="K29" s="43">
        <f t="shared" si="7"/>
        <v>0.22376832139770886</v>
      </c>
      <c r="M29" s="9">
        <f t="shared" si="3"/>
        <v>5.007226166114833E-2</v>
      </c>
    </row>
    <row r="30" spans="1:13" x14ac:dyDescent="0.2">
      <c r="A30" s="2">
        <v>24</v>
      </c>
      <c r="B30" s="9">
        <v>7.138270257127325E-4</v>
      </c>
      <c r="C30" s="9">
        <v>7.0368588016683125E-4</v>
      </c>
      <c r="D30" s="9">
        <v>3.0866379961104164E-2</v>
      </c>
      <c r="E30" s="48">
        <f t="shared" si="0"/>
        <v>3.0866379961104164E-4</v>
      </c>
      <c r="F30" s="9">
        <f t="shared" si="4"/>
        <v>3.0166991111209751E-4</v>
      </c>
      <c r="G30" s="30">
        <v>0</v>
      </c>
      <c r="H30" s="4">
        <f t="shared" si="1"/>
        <v>1.9042572755941893E-2</v>
      </c>
      <c r="I30">
        <f t="shared" si="5"/>
        <v>1.8703534488950044E-2</v>
      </c>
      <c r="J30" s="9">
        <f t="shared" si="6"/>
        <v>0</v>
      </c>
      <c r="K30" s="43">
        <f t="shared" si="7"/>
        <v>-3.3903826699184861E-4</v>
      </c>
      <c r="M30" s="9">
        <f t="shared" si="3"/>
        <v>1.1494694648483603E-7</v>
      </c>
    </row>
    <row r="31" spans="1:13" x14ac:dyDescent="0.2">
      <c r="A31" s="2">
        <v>25</v>
      </c>
      <c r="B31" s="9">
        <v>-1.9556268377207194E-3</v>
      </c>
      <c r="C31" s="9">
        <v>-1.1958215480146665E-3</v>
      </c>
      <c r="D31" s="9">
        <v>2.9220979019573722E-2</v>
      </c>
      <c r="E31" s="48">
        <f t="shared" si="0"/>
        <v>2.9220979019573722E-4</v>
      </c>
      <c r="F31" s="9">
        <f t="shared" si="4"/>
        <v>2.9220979019573722E-4</v>
      </c>
      <c r="G31" s="30">
        <v>0</v>
      </c>
      <c r="H31" s="4">
        <f t="shared" si="1"/>
        <v>1.7387511360613152E-2</v>
      </c>
      <c r="I31">
        <f t="shared" si="5"/>
        <v>1.8117006992135708E-2</v>
      </c>
      <c r="J31" s="9">
        <f t="shared" si="6"/>
        <v>-0.15728397035540623</v>
      </c>
      <c r="K31" s="43">
        <f t="shared" si="7"/>
        <v>-0.15655447472388367</v>
      </c>
      <c r="M31" s="9">
        <f t="shared" si="3"/>
        <v>2.4509303556071133E-2</v>
      </c>
    </row>
    <row r="32" spans="1:13" x14ac:dyDescent="0.2">
      <c r="A32" s="2">
        <v>26</v>
      </c>
      <c r="B32" s="9">
        <v>1.7971336234276606E-3</v>
      </c>
      <c r="C32" s="9">
        <v>-1.2536746405163461E-3</v>
      </c>
      <c r="D32" s="9">
        <v>2.9044679306538333E-2</v>
      </c>
      <c r="E32" s="48">
        <f t="shared" si="0"/>
        <v>2.9044679306538331E-4</v>
      </c>
      <c r="F32" s="9">
        <f t="shared" si="4"/>
        <v>2.9044679306538331E-4</v>
      </c>
      <c r="G32" s="30">
        <v>0</v>
      </c>
      <c r="H32" s="4">
        <f t="shared" si="1"/>
        <v>1.9714222846525149E-2</v>
      </c>
      <c r="I32">
        <f t="shared" si="5"/>
        <v>1.8007701170053764E-2</v>
      </c>
      <c r="J32" s="9">
        <f t="shared" si="6"/>
        <v>-2.9311590289264167E-2</v>
      </c>
      <c r="K32" s="43">
        <f t="shared" si="7"/>
        <v>-3.1018111965735552E-2</v>
      </c>
      <c r="M32" s="9">
        <f t="shared" si="3"/>
        <v>9.6212326991890705E-4</v>
      </c>
    </row>
    <row r="33" spans="1:13" x14ac:dyDescent="0.2">
      <c r="A33" s="2">
        <v>27</v>
      </c>
      <c r="B33" s="9">
        <v>7.5203461753575642E-4</v>
      </c>
      <c r="C33" s="9">
        <v>-6.644807149153067E-4</v>
      </c>
      <c r="D33" s="9">
        <v>2.8785260091717165E-2</v>
      </c>
      <c r="E33" s="48">
        <f t="shared" si="0"/>
        <v>2.8785260091717166E-4</v>
      </c>
      <c r="F33" s="9">
        <f t="shared" si="4"/>
        <v>2.9044679306538331E-4</v>
      </c>
      <c r="G33" s="30">
        <v>0</v>
      </c>
      <c r="H33" s="4">
        <f t="shared" si="1"/>
        <v>1.9066261462872169E-2</v>
      </c>
      <c r="I33">
        <f t="shared" si="5"/>
        <v>1.8007701170053764E-2</v>
      </c>
      <c r="J33" s="9">
        <f t="shared" si="6"/>
        <v>0</v>
      </c>
      <c r="K33" s="43">
        <f t="shared" si="7"/>
        <v>-1.058560292818405E-3</v>
      </c>
      <c r="M33" s="9">
        <f t="shared" si="3"/>
        <v>1.1205498935317873E-6</v>
      </c>
    </row>
    <row r="34" spans="1:13" x14ac:dyDescent="0.2">
      <c r="A34" s="2">
        <v>28</v>
      </c>
      <c r="B34" s="9">
        <v>-8.270475419678208E-4</v>
      </c>
      <c r="C34" s="9">
        <v>-1.6381413785372912E-3</v>
      </c>
      <c r="D34" s="9">
        <v>3.0648079292321374E-2</v>
      </c>
      <c r="E34" s="48">
        <f t="shared" si="0"/>
        <v>3.0648079292321372E-4</v>
      </c>
      <c r="F34" s="9">
        <f t="shared" si="4"/>
        <v>3.0648079292321372E-4</v>
      </c>
      <c r="G34" s="30">
        <v>0</v>
      </c>
      <c r="H34" s="4">
        <f t="shared" si="1"/>
        <v>1.8087230523979952E-2</v>
      </c>
      <c r="I34">
        <f t="shared" si="5"/>
        <v>1.9001809161239249E-2</v>
      </c>
      <c r="J34" s="9">
        <f t="shared" si="6"/>
        <v>0.26658128163628847</v>
      </c>
      <c r="K34" s="43">
        <f t="shared" si="7"/>
        <v>0.26749586027354777</v>
      </c>
      <c r="M34" s="9">
        <f t="shared" si="3"/>
        <v>7.1554035263485388E-2</v>
      </c>
    </row>
    <row r="35" spans="1:13" x14ac:dyDescent="0.2">
      <c r="A35" s="2">
        <v>29</v>
      </c>
      <c r="B35" s="9">
        <v>7.2024475462394546E-4</v>
      </c>
      <c r="C35" s="9">
        <v>1.5168595396383234E-3</v>
      </c>
      <c r="D35" s="9">
        <v>3.1088037775875287E-2</v>
      </c>
      <c r="E35" s="48">
        <f t="shared" si="0"/>
        <v>3.1088037775875286E-4</v>
      </c>
      <c r="F35" s="9">
        <f t="shared" si="4"/>
        <v>3.0648079292321372E-4</v>
      </c>
      <c r="G35" s="30">
        <v>0</v>
      </c>
      <c r="H35" s="4">
        <f t="shared" si="1"/>
        <v>1.9046551747866847E-2</v>
      </c>
      <c r="I35">
        <f t="shared" si="5"/>
        <v>1.9001809161239249E-2</v>
      </c>
      <c r="J35" s="9">
        <f t="shared" si="6"/>
        <v>0</v>
      </c>
      <c r="K35" s="43">
        <f t="shared" si="7"/>
        <v>-4.4742586627597586E-5</v>
      </c>
      <c r="M35" s="9">
        <f t="shared" si="3"/>
        <v>2.0018990581280744E-9</v>
      </c>
    </row>
    <row r="36" spans="1:13" x14ac:dyDescent="0.2">
      <c r="A36" s="2">
        <v>30</v>
      </c>
      <c r="B36" s="9">
        <v>-4.7264077386085421E-5</v>
      </c>
      <c r="C36" s="9">
        <v>1.1473204284263858E-3</v>
      </c>
      <c r="D36" s="9">
        <v>2.9939557356295363E-2</v>
      </c>
      <c r="E36" s="48">
        <f t="shared" si="0"/>
        <v>2.9939557356295363E-4</v>
      </c>
      <c r="F36" s="9">
        <f t="shared" si="4"/>
        <v>2.9939557356295363E-4</v>
      </c>
      <c r="G36" s="30">
        <v>0</v>
      </c>
      <c r="H36" s="4">
        <f t="shared" si="1"/>
        <v>1.8570696272020626E-2</v>
      </c>
      <c r="I36">
        <f t="shared" si="5"/>
        <v>1.8562525560903126E-2</v>
      </c>
      <c r="J36" s="9">
        <f t="shared" si="6"/>
        <v>-0.11779885708368426</v>
      </c>
      <c r="K36" s="43">
        <f t="shared" si="7"/>
        <v>-0.11780702779480176</v>
      </c>
      <c r="M36" s="9">
        <f t="shared" si="3"/>
        <v>1.3878495797845194E-2</v>
      </c>
    </row>
    <row r="37" spans="1:13" x14ac:dyDescent="0.2">
      <c r="A37" s="2">
        <v>31</v>
      </c>
      <c r="B37" s="9">
        <v>8.9271313780333824E-4</v>
      </c>
      <c r="C37" s="9">
        <v>-9.514145875608858E-5</v>
      </c>
      <c r="D37" s="9">
        <v>2.8808201689607394E-2</v>
      </c>
      <c r="E37" s="48">
        <f t="shared" si="0"/>
        <v>2.8808201689607395E-4</v>
      </c>
      <c r="F37" s="9">
        <f t="shared" si="4"/>
        <v>2.9939557356295363E-4</v>
      </c>
      <c r="G37" s="30">
        <v>0</v>
      </c>
      <c r="H37" s="4">
        <f t="shared" si="1"/>
        <v>1.9153482145438067E-2</v>
      </c>
      <c r="I37">
        <f t="shared" si="5"/>
        <v>1.8562525560903126E-2</v>
      </c>
      <c r="J37" s="9">
        <f t="shared" si="6"/>
        <v>0</v>
      </c>
      <c r="K37" s="43">
        <f t="shared" si="7"/>
        <v>-5.909565845349414E-4</v>
      </c>
      <c r="M37" s="9">
        <f t="shared" si="3"/>
        <v>3.4922968480520337E-7</v>
      </c>
    </row>
    <row r="38" spans="1:13" x14ac:dyDescent="0.2">
      <c r="A38" s="2">
        <v>32</v>
      </c>
      <c r="B38" s="9">
        <v>-2.8094194352929923E-3</v>
      </c>
      <c r="C38" s="9">
        <v>-2.4327472835164346E-3</v>
      </c>
      <c r="D38" s="9">
        <v>3.0442270329536253E-2</v>
      </c>
      <c r="E38" s="48">
        <f t="shared" si="0"/>
        <v>3.0442270329536253E-4</v>
      </c>
      <c r="F38" s="9">
        <f t="shared" si="4"/>
        <v>2.9634401646628486E-4</v>
      </c>
      <c r="G38" s="30">
        <v>0</v>
      </c>
      <c r="H38" s="4">
        <f t="shared" si="1"/>
        <v>1.6858159950118346E-2</v>
      </c>
      <c r="I38">
        <f t="shared" si="5"/>
        <v>1.837332902090966E-2</v>
      </c>
      <c r="J38" s="9">
        <f t="shared" si="6"/>
        <v>-5.0735188289215007E-2</v>
      </c>
      <c r="K38" s="43">
        <f t="shared" si="7"/>
        <v>-4.9220019218423693E-2</v>
      </c>
      <c r="M38" s="9">
        <f t="shared" si="3"/>
        <v>2.4226102918619976E-3</v>
      </c>
    </row>
    <row r="39" spans="1:13" x14ac:dyDescent="0.2">
      <c r="A39" s="2">
        <v>33</v>
      </c>
      <c r="B39" s="9">
        <v>-1.7303865736863786E-3</v>
      </c>
      <c r="C39" s="9">
        <v>-1.7295540421663337E-3</v>
      </c>
      <c r="D39" s="9">
        <v>2.9634401646628488E-2</v>
      </c>
      <c r="E39" s="48">
        <f t="shared" si="0"/>
        <v>2.9634401646628486E-4</v>
      </c>
      <c r="F39" s="9">
        <f t="shared" si="4"/>
        <v>3.0442270329536253E-4</v>
      </c>
      <c r="G39" s="30">
        <v>0</v>
      </c>
      <c r="H39" s="4">
        <f t="shared" si="1"/>
        <v>1.7527160324314443E-2</v>
      </c>
      <c r="I39">
        <f t="shared" si="5"/>
        <v>1.8874207604312476E-2</v>
      </c>
      <c r="J39" s="9">
        <f t="shared" si="6"/>
        <v>0.1343162472202454</v>
      </c>
      <c r="K39" s="43">
        <f t="shared" si="7"/>
        <v>0.13566329450024345</v>
      </c>
      <c r="M39" s="9">
        <f t="shared" si="3"/>
        <v>1.8404529474659783E-2</v>
      </c>
    </row>
    <row r="40" spans="1:13" x14ac:dyDescent="0.2">
      <c r="A40" s="2">
        <v>34</v>
      </c>
      <c r="B40" s="9">
        <v>4.5256106772365598E-4</v>
      </c>
      <c r="C40" s="9">
        <v>1.2624713738687782E-3</v>
      </c>
      <c r="D40" s="9">
        <v>3.1839146461185186E-2</v>
      </c>
      <c r="E40" s="48">
        <f t="shared" si="0"/>
        <v>3.1839146461185188E-4</v>
      </c>
      <c r="F40" s="9">
        <f t="shared" si="4"/>
        <v>3.0204054854229422E-4</v>
      </c>
      <c r="G40" s="30">
        <v>0</v>
      </c>
      <c r="H40" s="4">
        <f t="shared" si="1"/>
        <v>1.8880587861988669E-2</v>
      </c>
      <c r="I40">
        <f t="shared" si="5"/>
        <v>1.872651400962224E-2</v>
      </c>
      <c r="J40" s="9">
        <f t="shared" si="6"/>
        <v>-3.9605704924513825E-2</v>
      </c>
      <c r="K40" s="43">
        <f t="shared" si="7"/>
        <v>-3.975977877688025E-2</v>
      </c>
      <c r="M40" s="9">
        <f t="shared" si="3"/>
        <v>1.5808400083864571E-3</v>
      </c>
    </row>
    <row r="41" spans="1:13" x14ac:dyDescent="0.2">
      <c r="A41" s="2">
        <v>35</v>
      </c>
      <c r="B41" s="9">
        <v>-6.9887061437736071E-4</v>
      </c>
      <c r="C41" s="9">
        <v>-3.9468361437488864E-4</v>
      </c>
      <c r="D41" s="9">
        <v>3.0204054854229421E-2</v>
      </c>
      <c r="E41" s="48">
        <f t="shared" si="0"/>
        <v>3.0204054854229422E-4</v>
      </c>
      <c r="F41" s="9">
        <f t="shared" si="4"/>
        <v>3.0204054854229422E-4</v>
      </c>
      <c r="G41" s="30">
        <v>0</v>
      </c>
      <c r="H41" s="4">
        <f t="shared" si="1"/>
        <v>1.8166700219086035E-2</v>
      </c>
      <c r="I41">
        <f t="shared" si="5"/>
        <v>1.872651400962224E-2</v>
      </c>
      <c r="J41" s="9">
        <f t="shared" si="6"/>
        <v>0</v>
      </c>
      <c r="K41" s="43">
        <f t="shared" si="7"/>
        <v>5.5981379053620522E-4</v>
      </c>
      <c r="M41" s="9">
        <f t="shared" si="3"/>
        <v>3.1339148007451428E-7</v>
      </c>
    </row>
    <row r="42" spans="1:13" x14ac:dyDescent="0.2">
      <c r="A42" s="2">
        <v>36</v>
      </c>
      <c r="B42" s="9">
        <v>1.6873951944868593E-3</v>
      </c>
      <c r="C42" s="9">
        <v>-1.8839471915321274E-4</v>
      </c>
      <c r="D42" s="9">
        <v>2.9275204217944838E-2</v>
      </c>
      <c r="E42" s="48">
        <f t="shared" si="0"/>
        <v>2.9275204217944838E-4</v>
      </c>
      <c r="F42" s="9">
        <f t="shared" si="4"/>
        <v>3.0204054854229422E-4</v>
      </c>
      <c r="G42" s="30">
        <v>0</v>
      </c>
      <c r="H42" s="4">
        <f t="shared" si="1"/>
        <v>1.9646185020581852E-2</v>
      </c>
      <c r="I42">
        <f t="shared" si="5"/>
        <v>1.872651400962224E-2</v>
      </c>
      <c r="J42" s="9">
        <f t="shared" si="6"/>
        <v>0</v>
      </c>
      <c r="K42" s="43">
        <f t="shared" si="7"/>
        <v>-9.1967101095961207E-4</v>
      </c>
      <c r="M42" s="9">
        <f t="shared" si="3"/>
        <v>8.4579476839947492E-7</v>
      </c>
    </row>
    <row r="43" spans="1:13" x14ac:dyDescent="0.2">
      <c r="A43" s="2">
        <v>37</v>
      </c>
      <c r="B43" s="9">
        <v>-2.8038577417432561E-3</v>
      </c>
      <c r="C43" s="9">
        <v>8.8818782660759999E-4</v>
      </c>
      <c r="D43" s="9">
        <v>3.08146989809901E-2</v>
      </c>
      <c r="E43" s="48">
        <f t="shared" si="0"/>
        <v>3.0814698980990101E-4</v>
      </c>
      <c r="F43" s="9">
        <f t="shared" si="4"/>
        <v>2.9275204217944838E-4</v>
      </c>
      <c r="G43" s="30">
        <v>0</v>
      </c>
      <c r="H43" s="4">
        <f t="shared" si="1"/>
        <v>1.6861608200119182E-2</v>
      </c>
      <c r="I43">
        <f t="shared" si="5"/>
        <v>1.8150626615125801E-2</v>
      </c>
      <c r="J43" s="9">
        <f t="shared" si="6"/>
        <v>-0.15443070678867496</v>
      </c>
      <c r="K43" s="43">
        <f t="shared" si="7"/>
        <v>-0.15314168837366834</v>
      </c>
      <c r="M43" s="9">
        <f t="shared" si="3"/>
        <v>2.3452376717937744E-2</v>
      </c>
    </row>
    <row r="44" spans="1:13" x14ac:dyDescent="0.2">
      <c r="A44" s="2">
        <v>38</v>
      </c>
      <c r="B44" s="9">
        <v>3.233518628780273E-3</v>
      </c>
      <c r="C44" s="9">
        <v>2.0826689077434497E-4</v>
      </c>
      <c r="D44" s="9">
        <v>2.8824480842234629E-2</v>
      </c>
      <c r="E44" s="48">
        <f t="shared" si="0"/>
        <v>2.8824480842234626E-4</v>
      </c>
      <c r="F44" s="9">
        <f t="shared" si="4"/>
        <v>2.9712769089556868E-4</v>
      </c>
      <c r="G44" s="30">
        <v>0</v>
      </c>
      <c r="H44" s="4">
        <f t="shared" si="1"/>
        <v>2.060478154984377E-2</v>
      </c>
      <c r="I44">
        <f t="shared" si="5"/>
        <v>1.8421916835525257E-2</v>
      </c>
      <c r="J44" s="9">
        <f t="shared" si="6"/>
        <v>7.2749535554216149E-2</v>
      </c>
      <c r="K44" s="43">
        <f t="shared" si="7"/>
        <v>7.0566670839897636E-2</v>
      </c>
      <c r="M44" s="9">
        <f t="shared" si="3"/>
        <v>4.979655033426459E-3</v>
      </c>
    </row>
    <row r="45" spans="1:13" x14ac:dyDescent="0.2">
      <c r="A45" s="2">
        <v>39</v>
      </c>
      <c r="B45" s="9">
        <v>-8.8433730740995872E-4</v>
      </c>
      <c r="C45" s="9">
        <v>-4.3778210582404069E-3</v>
      </c>
      <c r="D45" s="9">
        <v>2.9712769089556865E-2</v>
      </c>
      <c r="E45" s="48">
        <f t="shared" si="0"/>
        <v>2.9712769089556868E-4</v>
      </c>
      <c r="F45" s="9">
        <f t="shared" si="4"/>
        <v>2.8824480842234626E-4</v>
      </c>
      <c r="G45" s="30">
        <v>0</v>
      </c>
      <c r="H45" s="4">
        <f t="shared" si="1"/>
        <v>1.8051710869405824E-2</v>
      </c>
      <c r="I45">
        <f t="shared" si="5"/>
        <v>1.7871178122185468E-2</v>
      </c>
      <c r="J45" s="9">
        <f t="shared" si="6"/>
        <v>-0.14768680399979583</v>
      </c>
      <c r="K45" s="43">
        <f t="shared" si="7"/>
        <v>-0.14786733674701619</v>
      </c>
      <c r="M45" s="9">
        <f t="shared" si="3"/>
        <v>2.1864749276655483E-2</v>
      </c>
    </row>
    <row r="46" spans="1:13" x14ac:dyDescent="0.2">
      <c r="A46" s="2">
        <v>40</v>
      </c>
      <c r="B46" s="9">
        <v>-7.7160557875018913E-4</v>
      </c>
      <c r="C46" s="9">
        <v>-2.3622532111081907E-3</v>
      </c>
      <c r="D46" s="9">
        <v>2.7208824101701324E-2</v>
      </c>
      <c r="E46" s="48">
        <f t="shared" si="0"/>
        <v>2.7208824101701323E-4</v>
      </c>
      <c r="F46" s="9">
        <f t="shared" si="4"/>
        <v>2.9712769089556868E-4</v>
      </c>
      <c r="G46" s="30">
        <v>0</v>
      </c>
      <c r="H46" s="4">
        <f t="shared" si="1"/>
        <v>1.8121604541174882E-2</v>
      </c>
      <c r="I46">
        <f t="shared" si="5"/>
        <v>1.8421916835525257E-2</v>
      </c>
      <c r="J46" s="9">
        <f t="shared" si="6"/>
        <v>0.14768680399979583</v>
      </c>
      <c r="K46" s="43">
        <f t="shared" si="7"/>
        <v>0.14798711629414621</v>
      </c>
      <c r="M46" s="9">
        <f t="shared" si="3"/>
        <v>2.1900186589057156E-2</v>
      </c>
    </row>
    <row r="47" spans="1:13" x14ac:dyDescent="0.2">
      <c r="A47" s="2">
        <v>41</v>
      </c>
      <c r="B47" s="9">
        <v>1.4678673303640856E-3</v>
      </c>
      <c r="C47" s="9">
        <v>-3.691911429957474E-4</v>
      </c>
      <c r="D47" s="9">
        <v>3.0242695401574878E-2</v>
      </c>
      <c r="E47" s="48">
        <f t="shared" si="0"/>
        <v>3.0242695401574879E-4</v>
      </c>
      <c r="F47" s="9">
        <f t="shared" si="4"/>
        <v>3.0242695401574879E-4</v>
      </c>
      <c r="G47" s="30">
        <v>0</v>
      </c>
      <c r="H47" s="4">
        <f t="shared" si="1"/>
        <v>1.9510077744825733E-2</v>
      </c>
      <c r="I47">
        <f t="shared" si="5"/>
        <v>1.8750471148976426E-2</v>
      </c>
      <c r="J47" s="9">
        <f t="shared" si="6"/>
        <v>8.8105548636114486E-2</v>
      </c>
      <c r="K47" s="43">
        <f t="shared" si="7"/>
        <v>8.7345942040265176E-2</v>
      </c>
      <c r="M47" s="9">
        <f t="shared" si="3"/>
        <v>7.6293135909013638E-3</v>
      </c>
    </row>
    <row r="48" spans="1:13" x14ac:dyDescent="0.2">
      <c r="A48" s="2">
        <v>42</v>
      </c>
      <c r="B48" s="9">
        <v>-9.4939248463369848E-4</v>
      </c>
      <c r="C48" s="9">
        <v>2.9309126387332559E-3</v>
      </c>
      <c r="D48" s="9">
        <v>3.116219609400837E-2</v>
      </c>
      <c r="E48" s="48">
        <f t="shared" si="0"/>
        <v>3.1162196094008368E-4</v>
      </c>
      <c r="F48" s="9">
        <f t="shared" si="4"/>
        <v>3.0242695401574879E-4</v>
      </c>
      <c r="G48" s="30">
        <v>0</v>
      </c>
      <c r="H48" s="4">
        <f t="shared" si="1"/>
        <v>1.8011376659527109E-2</v>
      </c>
      <c r="I48">
        <f t="shared" si="5"/>
        <v>1.8750471148976426E-2</v>
      </c>
      <c r="J48" s="9">
        <f t="shared" si="6"/>
        <v>0</v>
      </c>
      <c r="K48" s="43">
        <f t="shared" si="7"/>
        <v>7.3909448944931705E-4</v>
      </c>
      <c r="M48" s="9">
        <f t="shared" si="3"/>
        <v>5.4626066433434666E-7</v>
      </c>
    </row>
    <row r="49" spans="1:13" x14ac:dyDescent="0.2">
      <c r="A49" s="2">
        <v>43</v>
      </c>
      <c r="B49" s="9">
        <v>-1.0071484615140082E-3</v>
      </c>
      <c r="C49" s="9">
        <v>3.3354241149965167E-3</v>
      </c>
      <c r="D49" s="9">
        <v>2.9414920565867805E-2</v>
      </c>
      <c r="E49" s="48">
        <f t="shared" si="0"/>
        <v>2.9414920565867803E-4</v>
      </c>
      <c r="F49" s="9">
        <f t="shared" si="4"/>
        <v>2.9922357594705339E-4</v>
      </c>
      <c r="G49" s="30">
        <v>0</v>
      </c>
      <c r="H49" s="4">
        <f t="shared" si="1"/>
        <v>1.7975567953861314E-2</v>
      </c>
      <c r="I49">
        <f t="shared" si="5"/>
        <v>1.855186170871731E-2</v>
      </c>
      <c r="J49" s="9">
        <f t="shared" si="6"/>
        <v>-5.32593637701297E-2</v>
      </c>
      <c r="K49" s="43">
        <f t="shared" si="7"/>
        <v>-5.2683070015273704E-2</v>
      </c>
      <c r="M49" s="9">
        <f t="shared" si="3"/>
        <v>2.7755058662342312E-3</v>
      </c>
    </row>
    <row r="50" spans="1:13" x14ac:dyDescent="0.2">
      <c r="A50" s="2">
        <v>44</v>
      </c>
      <c r="B50" s="9">
        <v>6.8121743390874619E-4</v>
      </c>
      <c r="C50" s="9">
        <v>-1.3167099582431282E-3</v>
      </c>
      <c r="D50" s="9">
        <v>2.9922357594705341E-2</v>
      </c>
      <c r="E50" s="48">
        <f t="shared" si="0"/>
        <v>2.9922357594705339E-4</v>
      </c>
      <c r="F50" s="9">
        <f t="shared" si="4"/>
        <v>2.9414920565867803E-4</v>
      </c>
      <c r="G50" s="30">
        <v>0</v>
      </c>
      <c r="H50" s="4">
        <f t="shared" si="1"/>
        <v>1.9022354809023423E-2</v>
      </c>
      <c r="I50">
        <f t="shared" si="5"/>
        <v>1.8237250750838038E-2</v>
      </c>
      <c r="J50" s="9">
        <f t="shared" si="6"/>
        <v>-8.4366480414528738E-2</v>
      </c>
      <c r="K50" s="43">
        <f t="shared" si="7"/>
        <v>-8.515158447271412E-2</v>
      </c>
      <c r="M50" s="9">
        <f t="shared" si="3"/>
        <v>7.2507923382137685E-3</v>
      </c>
    </row>
    <row r="51" spans="1:13" x14ac:dyDescent="0.2">
      <c r="A51" s="2">
        <v>45</v>
      </c>
      <c r="B51" s="9">
        <v>-4.0870522301122234E-3</v>
      </c>
      <c r="C51" s="9">
        <v>-4.8272995279206936E-4</v>
      </c>
      <c r="D51" s="9">
        <v>2.9264664989903544E-2</v>
      </c>
      <c r="E51" s="48">
        <f t="shared" si="0"/>
        <v>2.9264664989903544E-4</v>
      </c>
      <c r="F51" s="9">
        <f t="shared" si="4"/>
        <v>2.9922357594705339E-4</v>
      </c>
      <c r="G51" s="30">
        <v>0</v>
      </c>
      <c r="H51" s="4">
        <f t="shared" si="1"/>
        <v>1.6066027617330423E-2</v>
      </c>
      <c r="I51">
        <f t="shared" si="5"/>
        <v>1.855186170871731E-2</v>
      </c>
      <c r="J51" s="9">
        <f t="shared" si="6"/>
        <v>8.4366480414528738E-2</v>
      </c>
      <c r="K51" s="43">
        <f t="shared" si="7"/>
        <v>8.6852314505915629E-2</v>
      </c>
      <c r="M51" s="9">
        <f t="shared" si="3"/>
        <v>7.5433245350344826E-3</v>
      </c>
    </row>
    <row r="52" spans="1:13" x14ac:dyDescent="0.2">
      <c r="A52" s="2">
        <v>46</v>
      </c>
      <c r="B52" s="9">
        <v>8.8492843145018775E-5</v>
      </c>
      <c r="C52" s="9">
        <v>1.2488372577639383E-3</v>
      </c>
      <c r="D52" s="9">
        <v>3.2060766697775848E-2</v>
      </c>
      <c r="E52" s="48">
        <f t="shared" si="0"/>
        <v>3.2060766697775849E-4</v>
      </c>
      <c r="F52" s="9">
        <f t="shared" si="4"/>
        <v>3.2060766697775849E-4</v>
      </c>
      <c r="G52" s="31">
        <v>0.4</v>
      </c>
      <c r="H52" s="4">
        <f t="shared" si="1"/>
        <v>1.8654865562749909E-2</v>
      </c>
      <c r="I52">
        <f t="shared" si="5"/>
        <v>1.9877675352621027E-2</v>
      </c>
      <c r="J52" s="9">
        <f t="shared" si="6"/>
        <v>0.3555318974765031</v>
      </c>
      <c r="K52" s="43">
        <f t="shared" si="7"/>
        <v>0.3567547072663742</v>
      </c>
      <c r="M52" s="9">
        <f t="shared" si="3"/>
        <v>1.87015534361699E-3</v>
      </c>
    </row>
    <row r="53" spans="1:13" x14ac:dyDescent="0.2">
      <c r="A53" s="2">
        <v>47</v>
      </c>
      <c r="B53" s="9">
        <v>-4.0495758775723487E-3</v>
      </c>
      <c r="C53" s="9">
        <v>-3.3141458791285088E-3</v>
      </c>
      <c r="D53" s="9">
        <v>3.6348322563204111E-2</v>
      </c>
      <c r="E53" s="48">
        <f t="shared" si="0"/>
        <v>3.634832256320411E-4</v>
      </c>
      <c r="F53" s="9">
        <f t="shared" si="4"/>
        <v>3.634832256320411E-4</v>
      </c>
      <c r="G53" s="31">
        <v>0.4</v>
      </c>
      <c r="H53" s="4">
        <f t="shared" si="1"/>
        <v>1.6089262955905143E-2</v>
      </c>
      <c r="I53">
        <f t="shared" si="5"/>
        <v>2.253595998918655E-2</v>
      </c>
      <c r="J53" s="9">
        <f t="shared" si="6"/>
        <v>0.71284903818610268</v>
      </c>
      <c r="K53" s="43">
        <f t="shared" si="7"/>
        <v>0.71929573521938406</v>
      </c>
      <c r="M53" s="9">
        <f t="shared" si="3"/>
        <v>0.101949766529287</v>
      </c>
    </row>
    <row r="54" spans="1:13" x14ac:dyDescent="0.2">
      <c r="A54" s="2">
        <v>48</v>
      </c>
      <c r="B54" s="9">
        <v>7.2609183562654302E-3</v>
      </c>
      <c r="C54" s="9">
        <v>-2.5871910766754971E-3</v>
      </c>
      <c r="D54" s="9">
        <v>3.6552187270534726E-2</v>
      </c>
      <c r="E54" s="48">
        <f t="shared" si="0"/>
        <v>3.6552187270534728E-4</v>
      </c>
      <c r="F54" s="9">
        <f t="shared" si="4"/>
        <v>3.6552187270534728E-4</v>
      </c>
      <c r="G54" s="31">
        <v>0.4</v>
      </c>
      <c r="H54" s="4">
        <f t="shared" si="1"/>
        <v>2.3101769380884568E-2</v>
      </c>
      <c r="I54">
        <f t="shared" si="5"/>
        <v>2.266235610773153E-2</v>
      </c>
      <c r="J54" s="9">
        <f t="shared" si="6"/>
        <v>3.3894546240788463E-2</v>
      </c>
      <c r="K54" s="43">
        <f t="shared" si="7"/>
        <v>3.3455132967635429E-2</v>
      </c>
      <c r="M54" s="9">
        <f t="shared" si="3"/>
        <v>0.13435513954777384</v>
      </c>
    </row>
    <row r="55" spans="1:13" x14ac:dyDescent="0.2">
      <c r="A55" s="2">
        <v>49</v>
      </c>
      <c r="B55" s="9">
        <v>-3.870776881430639E-4</v>
      </c>
      <c r="C55" s="9">
        <v>5.1105391617120074E-3</v>
      </c>
      <c r="D55" s="9">
        <v>3.8601897000105662E-2</v>
      </c>
      <c r="E55" s="48">
        <f t="shared" si="0"/>
        <v>3.860189700010566E-4</v>
      </c>
      <c r="F55" s="9">
        <f t="shared" si="4"/>
        <v>3.860189700010566E-4</v>
      </c>
      <c r="G55" s="31">
        <v>0.4</v>
      </c>
      <c r="H55" s="4">
        <f t="shared" si="1"/>
        <v>1.83600118333513E-2</v>
      </c>
      <c r="I55">
        <f t="shared" si="5"/>
        <v>2.3933176140065508E-2</v>
      </c>
      <c r="J55" s="9">
        <f t="shared" si="6"/>
        <v>0.34078473963846317</v>
      </c>
      <c r="K55" s="43">
        <f t="shared" si="7"/>
        <v>0.3463579039451774</v>
      </c>
      <c r="M55" s="9">
        <f t="shared" si="3"/>
        <v>2.8774744691548162E-3</v>
      </c>
    </row>
    <row r="56" spans="1:13" x14ac:dyDescent="0.2">
      <c r="A56" s="2">
        <v>50</v>
      </c>
      <c r="B56" s="9">
        <v>2.8145113775549834E-3</v>
      </c>
      <c r="C56" s="9">
        <v>-3.0572229077830515E-3</v>
      </c>
      <c r="D56" s="9">
        <v>4.0625124758006899E-2</v>
      </c>
      <c r="E56" s="48">
        <f t="shared" si="0"/>
        <v>4.0625124758006896E-4</v>
      </c>
      <c r="F56" s="9">
        <f t="shared" si="4"/>
        <v>4.0625124758006896E-4</v>
      </c>
      <c r="G56" s="31">
        <v>0.4</v>
      </c>
      <c r="H56" s="4">
        <f t="shared" si="1"/>
        <v>2.0344997054084091E-2</v>
      </c>
      <c r="I56">
        <f t="shared" si="5"/>
        <v>2.5187577349964275E-2</v>
      </c>
      <c r="J56" s="9">
        <f t="shared" si="6"/>
        <v>0.33638184702865959</v>
      </c>
      <c r="K56" s="43">
        <f t="shared" si="7"/>
        <v>0.34122442732453978</v>
      </c>
      <c r="M56" s="9">
        <f t="shared" si="3"/>
        <v>3.4545679433283087E-3</v>
      </c>
    </row>
    <row r="57" spans="1:13" x14ac:dyDescent="0.2">
      <c r="A57" s="2">
        <v>51</v>
      </c>
      <c r="B57" s="9">
        <v>-4.0139062102050958E-3</v>
      </c>
      <c r="C57" s="9">
        <v>-7.8832994008104507E-4</v>
      </c>
      <c r="D57" s="9">
        <v>4.3180069676684696E-2</v>
      </c>
      <c r="E57" s="48">
        <f t="shared" si="0"/>
        <v>4.3180069676684694E-4</v>
      </c>
      <c r="F57" s="9">
        <f t="shared" si="4"/>
        <v>4.3180069676684694E-4</v>
      </c>
      <c r="G57" s="31">
        <v>0.4</v>
      </c>
      <c r="H57" s="4">
        <f t="shared" si="1"/>
        <v>1.6111378149672839E-2</v>
      </c>
      <c r="I57">
        <f t="shared" si="5"/>
        <v>2.6771643199544511E-2</v>
      </c>
      <c r="J57" s="9">
        <f t="shared" si="6"/>
        <v>0.42478514217937069</v>
      </c>
      <c r="K57" s="43">
        <f t="shared" si="7"/>
        <v>0.43544540722924235</v>
      </c>
      <c r="M57" s="9">
        <f t="shared" si="3"/>
        <v>1.2563768936468245E-3</v>
      </c>
    </row>
    <row r="58" spans="1:13" x14ac:dyDescent="0.2">
      <c r="A58" s="2">
        <v>52</v>
      </c>
      <c r="B58" s="9">
        <v>2.2569833551458886E-3</v>
      </c>
      <c r="C58" s="9">
        <v>-1.5342050505747662E-3</v>
      </c>
      <c r="D58" s="9">
        <v>4.4901689935094177E-2</v>
      </c>
      <c r="E58" s="48">
        <f t="shared" si="0"/>
        <v>4.4901689935094175E-4</v>
      </c>
      <c r="F58" s="9">
        <f t="shared" si="4"/>
        <v>4.4901689935094175E-4</v>
      </c>
      <c r="G58" s="31">
        <v>0.4</v>
      </c>
      <c r="H58" s="4">
        <f t="shared" si="1"/>
        <v>1.9999329680190452E-2</v>
      </c>
      <c r="I58">
        <f t="shared" si="5"/>
        <v>2.783904775975839E-2</v>
      </c>
      <c r="J58" s="9">
        <f t="shared" si="6"/>
        <v>0.28623658416316028</v>
      </c>
      <c r="K58" s="43">
        <f t="shared" si="7"/>
        <v>0.29407630224272824</v>
      </c>
      <c r="M58" s="9">
        <f t="shared" si="3"/>
        <v>1.1219829746573864E-2</v>
      </c>
    </row>
    <row r="59" spans="1:13" x14ac:dyDescent="0.2">
      <c r="A59" s="2">
        <v>53</v>
      </c>
      <c r="B59" s="9">
        <v>1.8714694473674562E-3</v>
      </c>
      <c r="C59" s="9">
        <v>-2.7110464128610873E-3</v>
      </c>
      <c r="D59" s="9">
        <v>4.9071325679205406E-2</v>
      </c>
      <c r="E59" s="48">
        <f t="shared" si="0"/>
        <v>4.9071325679205403E-4</v>
      </c>
      <c r="F59" s="9">
        <f t="shared" si="4"/>
        <v>4.9071325679205403E-4</v>
      </c>
      <c r="G59" s="31">
        <v>0.4</v>
      </c>
      <c r="H59" s="4">
        <f t="shared" si="1"/>
        <v>1.9760311057367821E-2</v>
      </c>
      <c r="I59">
        <f t="shared" si="5"/>
        <v>3.0424221921107351E-2</v>
      </c>
      <c r="J59" s="9">
        <f t="shared" si="6"/>
        <v>0.69324363881593265</v>
      </c>
      <c r="K59" s="43">
        <f t="shared" si="7"/>
        <v>0.70390754967967217</v>
      </c>
      <c r="M59" s="9">
        <f t="shared" si="3"/>
        <v>9.2359798752302394E-2</v>
      </c>
    </row>
    <row r="60" spans="1:13" x14ac:dyDescent="0.2">
      <c r="A60" s="2">
        <v>54</v>
      </c>
      <c r="B60" s="9">
        <v>-1.5974096694440964E-3</v>
      </c>
      <c r="C60" s="9">
        <v>3.6162995242973962E-3</v>
      </c>
      <c r="D60" s="9">
        <v>5.0567473311613036E-2</v>
      </c>
      <c r="E60" s="48">
        <f t="shared" si="0"/>
        <v>5.0567473311613031E-4</v>
      </c>
      <c r="F60" s="9">
        <f t="shared" si="4"/>
        <v>5.0567473311613031E-4</v>
      </c>
      <c r="G60" s="31">
        <v>0.4</v>
      </c>
      <c r="H60" s="4">
        <f t="shared" si="1"/>
        <v>1.7609606004944659E-2</v>
      </c>
      <c r="I60">
        <f t="shared" si="5"/>
        <v>3.1351833453200077E-2</v>
      </c>
      <c r="J60" s="9">
        <f t="shared" si="6"/>
        <v>0.24874950536409232</v>
      </c>
      <c r="K60" s="43">
        <f t="shared" si="7"/>
        <v>0.26249173281234772</v>
      </c>
      <c r="M60" s="9">
        <f t="shared" si="3"/>
        <v>1.8908523544950775E-2</v>
      </c>
    </row>
    <row r="61" spans="1:13" x14ac:dyDescent="0.2">
      <c r="A61" s="2">
        <v>55</v>
      </c>
      <c r="B61" s="9">
        <v>2.8464722295376498E-3</v>
      </c>
      <c r="C61" s="9">
        <v>-3.749551926530341E-3</v>
      </c>
      <c r="D61" s="9">
        <v>5.2603013381338416E-2</v>
      </c>
      <c r="E61" s="48">
        <f t="shared" si="0"/>
        <v>5.2603013381338412E-4</v>
      </c>
      <c r="F61" s="9">
        <f t="shared" si="4"/>
        <v>5.2603013381338412E-4</v>
      </c>
      <c r="G61" s="31">
        <v>0.4</v>
      </c>
      <c r="H61" s="4">
        <f t="shared" si="1"/>
        <v>2.0364812782313342E-2</v>
      </c>
      <c r="I61">
        <f t="shared" si="5"/>
        <v>3.2613868296429815E-2</v>
      </c>
      <c r="J61" s="9">
        <f t="shared" si="6"/>
        <v>0.33842889199254184</v>
      </c>
      <c r="K61" s="43">
        <f t="shared" si="7"/>
        <v>0.35067794750665832</v>
      </c>
      <c r="M61" s="9">
        <f t="shared" si="3"/>
        <v>2.4326648621559549E-3</v>
      </c>
    </row>
    <row r="62" spans="1:13" x14ac:dyDescent="0.2">
      <c r="A62" s="2">
        <v>56</v>
      </c>
      <c r="B62" s="9">
        <v>-1.0546902274281408E-3</v>
      </c>
      <c r="C62" s="9">
        <v>-3.4001990350242201E-3</v>
      </c>
      <c r="D62" s="9">
        <v>5.4439320370846873E-2</v>
      </c>
      <c r="E62" s="48">
        <f t="shared" si="0"/>
        <v>5.4439320370846872E-4</v>
      </c>
      <c r="F62" s="9">
        <f t="shared" si="4"/>
        <v>5.4439320370846872E-4</v>
      </c>
      <c r="G62" s="31">
        <v>0.4</v>
      </c>
      <c r="H62" s="4">
        <f t="shared" si="1"/>
        <v>1.7946092058994553E-2</v>
      </c>
      <c r="I62">
        <f t="shared" si="5"/>
        <v>3.3752378629925063E-2</v>
      </c>
      <c r="J62" s="9">
        <f t="shared" si="6"/>
        <v>0.30530440007567644</v>
      </c>
      <c r="K62" s="43">
        <f t="shared" si="7"/>
        <v>0.32111068664660697</v>
      </c>
      <c r="M62" s="9">
        <f t="shared" si="3"/>
        <v>6.2235237613698395E-3</v>
      </c>
    </row>
    <row r="63" spans="1:13" x14ac:dyDescent="0.2">
      <c r="A63" s="2">
        <v>57</v>
      </c>
      <c r="B63" s="9">
        <v>3.7730361124683234E-4</v>
      </c>
      <c r="C63" s="9">
        <v>2.1098602965568519E-3</v>
      </c>
      <c r="D63" s="9">
        <v>5.7763819138334574E-2</v>
      </c>
      <c r="E63" s="48">
        <f t="shared" si="0"/>
        <v>5.776381913833457E-4</v>
      </c>
      <c r="F63" s="9">
        <f t="shared" si="4"/>
        <v>5.776381913833457E-4</v>
      </c>
      <c r="G63" s="31">
        <v>0.4</v>
      </c>
      <c r="H63" s="4">
        <f t="shared" si="1"/>
        <v>1.8833928238973036E-2</v>
      </c>
      <c r="I63">
        <f t="shared" si="5"/>
        <v>3.5813567865767434E-2</v>
      </c>
      <c r="J63" s="9">
        <f t="shared" si="6"/>
        <v>0.55273116508250464</v>
      </c>
      <c r="K63" s="43">
        <f t="shared" si="7"/>
        <v>0.56971080470929902</v>
      </c>
      <c r="M63" s="9">
        <f t="shared" si="3"/>
        <v>2.8801757235077823E-2</v>
      </c>
    </row>
    <row r="64" spans="1:13" x14ac:dyDescent="0.2">
      <c r="A64" s="2">
        <v>58</v>
      </c>
      <c r="B64" s="9">
        <v>-2.406419482834197E-3</v>
      </c>
      <c r="C64" s="9">
        <v>3.2323158416812619E-3</v>
      </c>
      <c r="D64" s="9">
        <v>5.8121833150885628E-2</v>
      </c>
      <c r="E64" s="48">
        <f t="shared" si="0"/>
        <v>5.8121833150885627E-4</v>
      </c>
      <c r="F64" s="9">
        <f t="shared" si="4"/>
        <v>5.8121833150885627E-4</v>
      </c>
      <c r="G64" s="31">
        <v>0.4</v>
      </c>
      <c r="H64" s="4">
        <f t="shared" si="1"/>
        <v>1.7108019920642797E-2</v>
      </c>
      <c r="I64">
        <f t="shared" si="5"/>
        <v>3.6035536553549088E-2</v>
      </c>
      <c r="J64" s="9">
        <f t="shared" si="6"/>
        <v>5.9523409726738849E-2</v>
      </c>
      <c r="K64" s="43">
        <f t="shared" si="7"/>
        <v>7.8450926359645137E-2</v>
      </c>
      <c r="M64" s="9">
        <f t="shared" si="3"/>
        <v>0.10339380675897038</v>
      </c>
    </row>
    <row r="65" spans="1:13" x14ac:dyDescent="0.2">
      <c r="A65" s="2">
        <v>59</v>
      </c>
      <c r="B65" s="9">
        <v>3.1442724869536918E-3</v>
      </c>
      <c r="C65" s="9">
        <v>2.8249490537436317E-3</v>
      </c>
      <c r="D65" s="9">
        <v>6.1117277860966039E-2</v>
      </c>
      <c r="E65" s="48">
        <f t="shared" si="0"/>
        <v>6.1117277860966036E-4</v>
      </c>
      <c r="F65" s="9">
        <f t="shared" si="4"/>
        <v>6.1117277860966036E-4</v>
      </c>
      <c r="G65" s="31">
        <v>0.4</v>
      </c>
      <c r="H65" s="4">
        <f t="shared" si="1"/>
        <v>2.0549448941911286E-2</v>
      </c>
      <c r="I65">
        <f t="shared" si="5"/>
        <v>3.7892712273798944E-2</v>
      </c>
      <c r="J65" s="9">
        <f t="shared" si="6"/>
        <v>0.49802263749796871</v>
      </c>
      <c r="K65" s="43">
        <f t="shared" si="7"/>
        <v>0.51536590082985634</v>
      </c>
      <c r="M65" s="9">
        <f t="shared" si="3"/>
        <v>1.3309291074284243E-2</v>
      </c>
    </row>
    <row r="66" spans="1:13" x14ac:dyDescent="0.2">
      <c r="A66" s="2">
        <v>60</v>
      </c>
      <c r="B66" s="9">
        <v>-1.406546732759512E-4</v>
      </c>
      <c r="C66" s="9">
        <v>2.261542562139993E-3</v>
      </c>
      <c r="D66" s="9">
        <v>6.3560879538088574E-2</v>
      </c>
      <c r="E66" s="48">
        <f t="shared" si="0"/>
        <v>6.3560879538088579E-4</v>
      </c>
      <c r="F66" s="9">
        <f t="shared" si="4"/>
        <v>6.3560879538088579E-4</v>
      </c>
      <c r="G66" s="31">
        <v>0.4</v>
      </c>
      <c r="H66" s="4">
        <f t="shared" si="1"/>
        <v>1.8512794102568907E-2</v>
      </c>
      <c r="I66">
        <f t="shared" si="5"/>
        <v>3.940774531361492E-2</v>
      </c>
      <c r="J66" s="9">
        <f t="shared" si="6"/>
        <v>0.40627321483839407</v>
      </c>
      <c r="K66" s="43">
        <f t="shared" si="7"/>
        <v>0.42716816604944008</v>
      </c>
      <c r="M66" s="9">
        <f t="shared" si="3"/>
        <v>7.381092464899473E-4</v>
      </c>
    </row>
    <row r="67" spans="1:13" x14ac:dyDescent="0.2">
      <c r="A67" s="2">
        <v>61</v>
      </c>
      <c r="B67" s="9">
        <v>3.70522079105092E-3</v>
      </c>
      <c r="C67" s="9">
        <v>-7.6773129069517877E-4</v>
      </c>
      <c r="D67" s="9">
        <v>6.5063259669866064E-2</v>
      </c>
      <c r="E67" s="48">
        <f t="shared" si="0"/>
        <v>6.5063259669866059E-4</v>
      </c>
      <c r="F67" s="9">
        <f t="shared" si="4"/>
        <v>6.5063259669866059E-4</v>
      </c>
      <c r="G67" s="31">
        <v>0.4</v>
      </c>
      <c r="H67" s="4">
        <f t="shared" si="1"/>
        <v>2.089723689045157E-2</v>
      </c>
      <c r="I67">
        <f t="shared" si="5"/>
        <v>4.0339220995316956E-2</v>
      </c>
      <c r="J67" s="9">
        <f t="shared" si="6"/>
        <v>0.24978572070932378</v>
      </c>
      <c r="K67" s="43">
        <f t="shared" si="7"/>
        <v>0.26922770481418917</v>
      </c>
      <c r="M67" s="9">
        <f t="shared" si="3"/>
        <v>1.7101393188164848E-2</v>
      </c>
    </row>
    <row r="68" spans="1:13" x14ac:dyDescent="0.2">
      <c r="A68" s="2">
        <v>62</v>
      </c>
      <c r="B68" s="9">
        <v>-1.5468784718852449E-3</v>
      </c>
      <c r="C68" s="9">
        <v>1.7034927946712698E-3</v>
      </c>
      <c r="D68" s="9">
        <v>6.6213213317878036E-2</v>
      </c>
      <c r="E68" s="48">
        <f t="shared" si="0"/>
        <v>6.6213213317878035E-4</v>
      </c>
      <c r="F68" s="9">
        <f t="shared" si="4"/>
        <v>6.6213213317878035E-4</v>
      </c>
      <c r="G68" s="31">
        <v>0.4</v>
      </c>
      <c r="H68" s="4">
        <f t="shared" si="1"/>
        <v>1.7640935347431146E-2</v>
      </c>
      <c r="I68">
        <f t="shared" si="5"/>
        <v>4.1052192257084383E-2</v>
      </c>
      <c r="J68" s="9">
        <f t="shared" si="6"/>
        <v>0.19119129351847114</v>
      </c>
      <c r="K68" s="43">
        <f t="shared" si="7"/>
        <v>0.21460255042812437</v>
      </c>
      <c r="M68" s="9">
        <f t="shared" si="3"/>
        <v>3.4372214307756173E-2</v>
      </c>
    </row>
    <row r="69" spans="1:13" x14ac:dyDescent="0.2">
      <c r="A69" s="2">
        <v>63</v>
      </c>
      <c r="B69" s="9">
        <v>6.1867112792210574E-4</v>
      </c>
      <c r="C69" s="9">
        <v>-2.5817695988682005E-3</v>
      </c>
      <c r="D69" s="9">
        <v>7.1008749950383254E-2</v>
      </c>
      <c r="E69" s="48">
        <f t="shared" si="0"/>
        <v>7.1008749950383259E-4</v>
      </c>
      <c r="F69" s="9">
        <f t="shared" si="4"/>
        <v>7.1008749950383259E-4</v>
      </c>
      <c r="G69" s="31">
        <v>0.4</v>
      </c>
      <c r="H69" s="4">
        <f t="shared" si="1"/>
        <v>1.8983576099311703E-2</v>
      </c>
      <c r="I69">
        <f t="shared" si="5"/>
        <v>4.4025424969237621E-2</v>
      </c>
      <c r="J69" s="9">
        <f t="shared" si="6"/>
        <v>0.79730592052031857</v>
      </c>
      <c r="K69" s="43">
        <f t="shared" si="7"/>
        <v>0.82234776939024445</v>
      </c>
      <c r="M69" s="9">
        <f t="shared" si="3"/>
        <v>0.17837763830891509</v>
      </c>
    </row>
    <row r="70" spans="1:13" x14ac:dyDescent="0.2">
      <c r="A70" s="2">
        <v>64</v>
      </c>
      <c r="B70" s="9">
        <v>4.1376361844180868E-3</v>
      </c>
      <c r="C70" s="9">
        <v>1.4251631410288851E-3</v>
      </c>
      <c r="D70" s="9">
        <v>7.2010474283496093E-2</v>
      </c>
      <c r="E70" s="48">
        <f t="shared" si="0"/>
        <v>7.2010474283496092E-4</v>
      </c>
      <c r="F70" s="9">
        <f t="shared" si="4"/>
        <v>7.2010474283496092E-4</v>
      </c>
      <c r="G70" s="31">
        <v>0.4</v>
      </c>
      <c r="H70" s="4">
        <f t="shared" si="1"/>
        <v>2.1165334434339211E-2</v>
      </c>
      <c r="I70">
        <f t="shared" si="5"/>
        <v>4.464649405576758E-2</v>
      </c>
      <c r="J70" s="9">
        <f t="shared" si="6"/>
        <v>0.16654668762333957</v>
      </c>
      <c r="K70" s="43">
        <f t="shared" si="7"/>
        <v>0.19002784724476796</v>
      </c>
      <c r="M70" s="9">
        <f t="shared" si="3"/>
        <v>4.4088304932666508E-2</v>
      </c>
    </row>
    <row r="71" spans="1:13" x14ac:dyDescent="0.2">
      <c r="A71" s="2">
        <v>65</v>
      </c>
      <c r="B71" s="9">
        <v>1.9563131409691538E-3</v>
      </c>
      <c r="C71" s="9">
        <v>-2.6155189122570023E-4</v>
      </c>
      <c r="D71" s="9">
        <v>7.4853801644080148E-2</v>
      </c>
      <c r="E71" s="48">
        <f t="shared" si="0"/>
        <v>7.485380164408015E-4</v>
      </c>
      <c r="F71" s="9">
        <f t="shared" si="4"/>
        <v>7.485380164408015E-4</v>
      </c>
      <c r="G71" s="31">
        <v>0.4</v>
      </c>
      <c r="H71" s="4">
        <f t="shared" si="1"/>
        <v>1.9812914147400874E-2</v>
      </c>
      <c r="I71">
        <f t="shared" si="5"/>
        <v>4.6409357019329696E-2</v>
      </c>
      <c r="J71" s="9">
        <f t="shared" si="6"/>
        <v>0.47273160697070554</v>
      </c>
      <c r="K71" s="43">
        <f t="shared" si="7"/>
        <v>0.49932804984263435</v>
      </c>
      <c r="M71" s="9">
        <f t="shared" si="3"/>
        <v>9.8660614855408495E-3</v>
      </c>
    </row>
    <row r="72" spans="1:13" x14ac:dyDescent="0.2">
      <c r="A72" s="2">
        <v>66</v>
      </c>
      <c r="B72" s="9">
        <v>-1.0889722046361493E-3</v>
      </c>
      <c r="C72" s="9">
        <v>3.005113357304438E-3</v>
      </c>
      <c r="D72" s="9">
        <v>7.5424527410017247E-2</v>
      </c>
      <c r="E72" s="48">
        <f t="shared" ref="E72:E135" si="8">D72/100</f>
        <v>7.5424527410017242E-4</v>
      </c>
      <c r="F72" s="9">
        <f t="shared" si="4"/>
        <v>7.5424527410017242E-4</v>
      </c>
      <c r="G72" s="31">
        <v>0.4</v>
      </c>
      <c r="H72" s="4">
        <f t="shared" ref="H72:H135" si="9">G$2*((G$4+B72)/100)</f>
        <v>1.7924837233125587E-2</v>
      </c>
      <c r="I72">
        <f t="shared" ref="I72:I135" si="10">G$2*F72</f>
        <v>4.6763206994210688E-2</v>
      </c>
      <c r="J72" s="9">
        <f t="shared" si="6"/>
        <v>9.4888865844700951E-2</v>
      </c>
      <c r="K72" s="43">
        <f t="shared" si="7"/>
        <v>0.12372723560578605</v>
      </c>
      <c r="M72" s="9">
        <f t="shared" ref="M72:M135" si="11">(G72-K72)^2</f>
        <v>7.632664034602088E-2</v>
      </c>
    </row>
    <row r="73" spans="1:13" x14ac:dyDescent="0.2">
      <c r="A73" s="2">
        <v>67</v>
      </c>
      <c r="B73" s="9">
        <v>-8.4667449700887498E-4</v>
      </c>
      <c r="C73" s="9">
        <v>2.9015637180267919E-3</v>
      </c>
      <c r="D73" s="9">
        <v>8.0007347406895996E-2</v>
      </c>
      <c r="E73" s="48">
        <f t="shared" si="8"/>
        <v>8.0007347406895997E-4</v>
      </c>
      <c r="F73" s="9">
        <f t="shared" ref="F73:F136" si="12">MEDIAN(E72:E74)</f>
        <v>8.0007347406895997E-4</v>
      </c>
      <c r="G73" s="31">
        <v>0.4</v>
      </c>
      <c r="H73" s="4">
        <f t="shared" si="9"/>
        <v>1.80750618118545E-2</v>
      </c>
      <c r="I73">
        <f t="shared" si="10"/>
        <v>4.9604555392275519E-2</v>
      </c>
      <c r="J73" s="9">
        <f t="shared" ref="J73:J136" si="13">(F73-F72)*G$1</f>
        <v>0.76193965268106179</v>
      </c>
      <c r="K73" s="43">
        <f t="shared" ref="K73:K136" si="14">-H73+I73+J73</f>
        <v>0.79346914626148279</v>
      </c>
      <c r="M73" s="9">
        <f t="shared" si="11"/>
        <v>0.15481796905974013</v>
      </c>
    </row>
    <row r="74" spans="1:13" x14ac:dyDescent="0.2">
      <c r="A74" s="2">
        <v>68</v>
      </c>
      <c r="B74" s="9">
        <v>1.4454159645339926E-3</v>
      </c>
      <c r="C74" s="9">
        <v>8.5946088773277297E-5</v>
      </c>
      <c r="D74" s="9">
        <v>8.0805271533744144E-2</v>
      </c>
      <c r="E74" s="48">
        <f t="shared" si="8"/>
        <v>8.0805271533744148E-4</v>
      </c>
      <c r="F74" s="9">
        <f t="shared" si="12"/>
        <v>8.0805271533744148E-4</v>
      </c>
      <c r="G74" s="31">
        <v>0.4</v>
      </c>
      <c r="H74" s="4">
        <f t="shared" si="9"/>
        <v>1.9496157898011075E-2</v>
      </c>
      <c r="I74">
        <f t="shared" si="10"/>
        <v>5.0099268350921371E-2</v>
      </c>
      <c r="J74" s="9">
        <f t="shared" si="13"/>
        <v>0.13266286532977362</v>
      </c>
      <c r="K74" s="43">
        <f t="shared" si="14"/>
        <v>0.16326597578268393</v>
      </c>
      <c r="M74" s="9">
        <f t="shared" si="11"/>
        <v>5.6042998222124801E-2</v>
      </c>
    </row>
    <row r="75" spans="1:13" x14ac:dyDescent="0.2">
      <c r="A75" s="2">
        <v>69</v>
      </c>
      <c r="B75" s="9">
        <v>1.4630553716982479E-3</v>
      </c>
      <c r="C75" s="9">
        <v>-2.6058958766950364E-4</v>
      </c>
      <c r="D75" s="9">
        <v>8.3452335403734659E-2</v>
      </c>
      <c r="E75" s="48">
        <f t="shared" si="8"/>
        <v>8.3452335403734663E-4</v>
      </c>
      <c r="F75" s="9">
        <f t="shared" si="12"/>
        <v>8.3452335403734663E-4</v>
      </c>
      <c r="G75" s="31">
        <v>0.4</v>
      </c>
      <c r="H75" s="4">
        <f t="shared" si="9"/>
        <v>1.9507094330452914E-2</v>
      </c>
      <c r="I75">
        <f t="shared" si="10"/>
        <v>5.1740447950315488E-2</v>
      </c>
      <c r="J75" s="9">
        <f t="shared" si="13"/>
        <v>0.44010083902462299</v>
      </c>
      <c r="K75" s="43">
        <f t="shared" si="14"/>
        <v>0.47233419264448556</v>
      </c>
      <c r="M75" s="9">
        <f t="shared" si="11"/>
        <v>5.2322354255295456E-3</v>
      </c>
    </row>
    <row r="76" spans="1:13" x14ac:dyDescent="0.2">
      <c r="A76" s="2">
        <v>70</v>
      </c>
      <c r="B76" s="9">
        <v>1.8666120905252762E-3</v>
      </c>
      <c r="C76" s="9">
        <v>-1.7267786807986189E-4</v>
      </c>
      <c r="D76" s="9">
        <v>8.6477961762506259E-2</v>
      </c>
      <c r="E76" s="48">
        <f t="shared" si="8"/>
        <v>8.6477961762506262E-4</v>
      </c>
      <c r="F76" s="9">
        <f t="shared" si="12"/>
        <v>8.6477961762506262E-4</v>
      </c>
      <c r="G76" s="31">
        <v>0.4</v>
      </c>
      <c r="H76" s="4">
        <f t="shared" si="9"/>
        <v>1.9757299496125671E-2</v>
      </c>
      <c r="I76">
        <f t="shared" si="10"/>
        <v>5.3616336292753884E-2</v>
      </c>
      <c r="J76" s="9">
        <f t="shared" si="13"/>
        <v>0.50304063840936597</v>
      </c>
      <c r="K76" s="43">
        <f t="shared" si="14"/>
        <v>0.53689967520599424</v>
      </c>
      <c r="M76" s="9">
        <f t="shared" si="11"/>
        <v>1.8741521071506707E-2</v>
      </c>
    </row>
    <row r="77" spans="1:13" x14ac:dyDescent="0.2">
      <c r="A77" s="2">
        <v>71</v>
      </c>
      <c r="B77" s="9">
        <v>-4.2932414424481753E-5</v>
      </c>
      <c r="C77" s="9">
        <v>1.2850302657885059E-3</v>
      </c>
      <c r="D77" s="9">
        <v>8.7270770998279734E-2</v>
      </c>
      <c r="E77" s="48">
        <f t="shared" si="8"/>
        <v>8.7270770998279729E-4</v>
      </c>
      <c r="F77" s="9">
        <f t="shared" si="12"/>
        <v>8.7270770998279729E-4</v>
      </c>
      <c r="G77" s="31">
        <v>0.4</v>
      </c>
      <c r="H77" s="4">
        <f t="shared" si="9"/>
        <v>1.8573381903056817E-2</v>
      </c>
      <c r="I77">
        <f t="shared" si="10"/>
        <v>5.4107878018933429E-2</v>
      </c>
      <c r="J77" s="9">
        <f t="shared" si="13"/>
        <v>0.13181246353969661</v>
      </c>
      <c r="K77" s="43">
        <f t="shared" si="14"/>
        <v>0.16734695965557322</v>
      </c>
      <c r="M77" s="9">
        <f t="shared" si="11"/>
        <v>5.4127437181505485E-2</v>
      </c>
    </row>
    <row r="78" spans="1:13" x14ac:dyDescent="0.2">
      <c r="A78" s="2">
        <v>72</v>
      </c>
      <c r="B78" s="9">
        <v>4.71885907105217E-3</v>
      </c>
      <c r="C78" s="9">
        <v>-1.6125013786339672E-3</v>
      </c>
      <c r="D78" s="9">
        <v>8.9086460917063931E-2</v>
      </c>
      <c r="E78" s="48">
        <f t="shared" si="8"/>
        <v>8.9086460917063928E-4</v>
      </c>
      <c r="F78" s="9">
        <f t="shared" si="12"/>
        <v>8.9086460917063928E-4</v>
      </c>
      <c r="G78" s="31">
        <v>0.4</v>
      </c>
      <c r="H78" s="4">
        <f t="shared" si="9"/>
        <v>2.1525692624052344E-2</v>
      </c>
      <c r="I78">
        <f t="shared" si="10"/>
        <v>5.5233605768579636E-2</v>
      </c>
      <c r="J78" s="9">
        <f t="shared" si="13"/>
        <v>0.30187660589706095</v>
      </c>
      <c r="K78" s="43">
        <f t="shared" si="14"/>
        <v>0.33558451904158826</v>
      </c>
      <c r="M78" s="9">
        <f t="shared" si="11"/>
        <v>4.1493541871035081E-3</v>
      </c>
    </row>
    <row r="79" spans="1:13" x14ac:dyDescent="0.2">
      <c r="A79" s="2">
        <v>73</v>
      </c>
      <c r="B79" s="9">
        <v>-1.0046646924334365E-3</v>
      </c>
      <c r="C79" s="9">
        <v>1.0900626076601918E-3</v>
      </c>
      <c r="D79" s="9">
        <v>9.4426343899527657E-2</v>
      </c>
      <c r="E79" s="48">
        <f t="shared" si="8"/>
        <v>9.4426343899527653E-4</v>
      </c>
      <c r="F79" s="9">
        <f t="shared" si="12"/>
        <v>9.4426343899527653E-4</v>
      </c>
      <c r="G79" s="31">
        <v>0.4</v>
      </c>
      <c r="H79" s="4">
        <f t="shared" si="9"/>
        <v>1.797710789069127E-2</v>
      </c>
      <c r="I79">
        <f t="shared" si="10"/>
        <v>5.8544333217707148E-2</v>
      </c>
      <c r="J79" s="9">
        <f t="shared" si="13"/>
        <v>0.88780894466441884</v>
      </c>
      <c r="K79" s="43">
        <f t="shared" si="14"/>
        <v>0.92837616999143469</v>
      </c>
      <c r="M79" s="9">
        <f t="shared" si="11"/>
        <v>0.27918137701481743</v>
      </c>
    </row>
    <row r="80" spans="1:13" x14ac:dyDescent="0.2">
      <c r="A80" s="2">
        <v>74</v>
      </c>
      <c r="B80" s="9">
        <v>-1.8537995037784432E-3</v>
      </c>
      <c r="C80" s="9">
        <v>1.930536262852337E-3</v>
      </c>
      <c r="D80" s="9">
        <v>9.5892789561998551E-2</v>
      </c>
      <c r="E80" s="48">
        <f t="shared" si="8"/>
        <v>9.5892789561998555E-4</v>
      </c>
      <c r="F80" s="9">
        <f t="shared" si="12"/>
        <v>9.5892789561998555E-4</v>
      </c>
      <c r="G80" s="31">
        <v>0.4</v>
      </c>
      <c r="H80" s="4">
        <f t="shared" si="9"/>
        <v>1.7450644307657363E-2</v>
      </c>
      <c r="I80">
        <f t="shared" si="10"/>
        <v>5.9453529528439103E-2</v>
      </c>
      <c r="J80" s="9">
        <f t="shared" si="13"/>
        <v>0.24381125584241226</v>
      </c>
      <c r="K80" s="43">
        <f t="shared" si="14"/>
        <v>0.28581414106319403</v>
      </c>
      <c r="M80" s="9">
        <f t="shared" si="11"/>
        <v>1.3038410381136158E-2</v>
      </c>
    </row>
    <row r="81" spans="1:13" x14ac:dyDescent="0.2">
      <c r="A81" s="2">
        <v>75</v>
      </c>
      <c r="B81" s="9">
        <v>1.2622092664598267E-3</v>
      </c>
      <c r="C81" s="9">
        <v>1.4232735169929121E-3</v>
      </c>
      <c r="D81" s="9">
        <v>9.5899323288982763E-2</v>
      </c>
      <c r="E81" s="48">
        <f t="shared" si="8"/>
        <v>9.5899323288982765E-4</v>
      </c>
      <c r="F81" s="9">
        <f t="shared" si="12"/>
        <v>9.5899323288982765E-4</v>
      </c>
      <c r="G81" s="31">
        <v>0.4</v>
      </c>
      <c r="H81" s="4">
        <f t="shared" si="9"/>
        <v>1.9382569745205091E-2</v>
      </c>
      <c r="I81">
        <f t="shared" si="10"/>
        <v>5.9457580439169315E-2</v>
      </c>
      <c r="J81" s="9">
        <f t="shared" si="13"/>
        <v>1.0862974483946465E-3</v>
      </c>
      <c r="K81" s="43">
        <f t="shared" si="14"/>
        <v>4.1161308142358875E-2</v>
      </c>
      <c r="M81" s="9">
        <f t="shared" si="11"/>
        <v>0.12876520677410314</v>
      </c>
    </row>
    <row r="82" spans="1:13" x14ac:dyDescent="0.2">
      <c r="A82" s="2">
        <v>76</v>
      </c>
      <c r="B82" s="9">
        <v>-3.4685229714507702E-4</v>
      </c>
      <c r="C82" s="9">
        <v>3.3094679908384313E-4</v>
      </c>
      <c r="D82" s="9">
        <v>9.8798909510618135E-2</v>
      </c>
      <c r="E82" s="48">
        <f t="shared" si="8"/>
        <v>9.8798909510618128E-4</v>
      </c>
      <c r="F82" s="9">
        <f t="shared" si="12"/>
        <v>9.8798909510618128E-4</v>
      </c>
      <c r="G82" s="31">
        <v>0.4</v>
      </c>
      <c r="H82" s="4">
        <f t="shared" si="9"/>
        <v>1.838495157577005E-2</v>
      </c>
      <c r="I82">
        <f t="shared" si="10"/>
        <v>6.1255323896583239E-2</v>
      </c>
      <c r="J82" s="9">
        <f t="shared" si="13"/>
        <v>0.48208520520909542</v>
      </c>
      <c r="K82" s="43">
        <f t="shared" si="14"/>
        <v>0.52495557752990862</v>
      </c>
      <c r="M82" s="9">
        <f t="shared" si="11"/>
        <v>1.5613896355832999E-2</v>
      </c>
    </row>
    <row r="83" spans="1:13" x14ac:dyDescent="0.2">
      <c r="A83" s="2">
        <v>77</v>
      </c>
      <c r="B83" s="9">
        <v>-1.3197367042799629E-3</v>
      </c>
      <c r="C83" s="9">
        <v>3.2490213614562983E-4</v>
      </c>
      <c r="D83" s="9">
        <v>0.10318153481088822</v>
      </c>
      <c r="E83" s="48">
        <f t="shared" si="8"/>
        <v>1.0318153481088822E-3</v>
      </c>
      <c r="F83" s="9">
        <f t="shared" si="12"/>
        <v>1.0267103421816538E-3</v>
      </c>
      <c r="G83" s="31">
        <v>0.4</v>
      </c>
      <c r="H83" s="4">
        <f t="shared" si="9"/>
        <v>1.7781763243346425E-2</v>
      </c>
      <c r="I83">
        <f t="shared" si="10"/>
        <v>6.365604121526254E-2</v>
      </c>
      <c r="J83" s="9">
        <f t="shared" si="13"/>
        <v>0.64377945387680613</v>
      </c>
      <c r="K83" s="43">
        <f t="shared" si="14"/>
        <v>0.68965373184872225</v>
      </c>
      <c r="M83" s="9">
        <f t="shared" si="11"/>
        <v>8.3899284373891478E-2</v>
      </c>
    </row>
    <row r="84" spans="1:13" x14ac:dyDescent="0.2">
      <c r="A84" s="2">
        <v>78</v>
      </c>
      <c r="B84" s="9">
        <v>-2.5828880780463426E-3</v>
      </c>
      <c r="C84" s="9">
        <v>2.2786094063653225E-3</v>
      </c>
      <c r="D84" s="9">
        <v>0.10267103421816537</v>
      </c>
      <c r="E84" s="48">
        <f t="shared" si="8"/>
        <v>1.0267103421816538E-3</v>
      </c>
      <c r="F84" s="9">
        <f t="shared" si="12"/>
        <v>1.0267103421816538E-3</v>
      </c>
      <c r="G84" s="30">
        <v>0</v>
      </c>
      <c r="H84" s="4">
        <f t="shared" si="9"/>
        <v>1.6998609391611266E-2</v>
      </c>
      <c r="I84">
        <f t="shared" si="10"/>
        <v>6.365604121526254E-2</v>
      </c>
      <c r="J84" s="9">
        <f t="shared" si="13"/>
        <v>0</v>
      </c>
      <c r="K84" s="43">
        <f t="shared" si="14"/>
        <v>4.6657431823651271E-2</v>
      </c>
      <c r="M84" s="9">
        <f t="shared" si="11"/>
        <v>2.1769159443786666E-3</v>
      </c>
    </row>
    <row r="85" spans="1:13" x14ac:dyDescent="0.2">
      <c r="A85" s="2">
        <v>79</v>
      </c>
      <c r="B85" s="9">
        <v>-1.3317959808980435E-3</v>
      </c>
      <c r="C85" s="9">
        <v>5.6451096095998981E-4</v>
      </c>
      <c r="D85" s="9">
        <v>0.10130756397741268</v>
      </c>
      <c r="E85" s="48">
        <f t="shared" si="8"/>
        <v>1.0130756397741269E-3</v>
      </c>
      <c r="F85" s="9">
        <f t="shared" si="12"/>
        <v>1.0267103421816538E-3</v>
      </c>
      <c r="G85" s="30">
        <v>0</v>
      </c>
      <c r="H85" s="4">
        <f t="shared" si="9"/>
        <v>1.7774286491843212E-2</v>
      </c>
      <c r="I85">
        <f t="shared" si="10"/>
        <v>6.365604121526254E-2</v>
      </c>
      <c r="J85" s="9">
        <f t="shared" si="13"/>
        <v>0</v>
      </c>
      <c r="K85" s="43">
        <f t="shared" si="14"/>
        <v>4.5881754723419328E-2</v>
      </c>
      <c r="M85" s="9">
        <f t="shared" si="11"/>
        <v>2.1051354165000117E-3</v>
      </c>
    </row>
    <row r="86" spans="1:13" x14ac:dyDescent="0.2">
      <c r="A86" s="2">
        <v>80</v>
      </c>
      <c r="B86" s="9">
        <v>9.582948499972186E-4</v>
      </c>
      <c r="C86" s="9">
        <v>-2.5385244436370762E-3</v>
      </c>
      <c r="D86" s="9">
        <v>0.10275473181613837</v>
      </c>
      <c r="E86" s="48">
        <f t="shared" si="8"/>
        <v>1.0275473181613837E-3</v>
      </c>
      <c r="F86" s="9">
        <f t="shared" si="12"/>
        <v>1.0130756397741269E-3</v>
      </c>
      <c r="G86" s="30">
        <v>0</v>
      </c>
      <c r="H86" s="4">
        <f t="shared" si="9"/>
        <v>1.9194142806998275E-2</v>
      </c>
      <c r="I86">
        <f t="shared" si="10"/>
        <v>6.2810689665995872E-2</v>
      </c>
      <c r="J86" s="9">
        <f t="shared" si="13"/>
        <v>-0.22669056222754205</v>
      </c>
      <c r="K86" s="43">
        <f t="shared" si="14"/>
        <v>-0.18307401536854445</v>
      </c>
      <c r="M86" s="9">
        <f t="shared" si="11"/>
        <v>3.3516095103162051E-2</v>
      </c>
    </row>
    <row r="87" spans="1:13" x14ac:dyDescent="0.2">
      <c r="A87" s="2">
        <v>81</v>
      </c>
      <c r="B87" s="9">
        <v>-1.7538211996011644E-3</v>
      </c>
      <c r="C87" s="9">
        <v>1.3294931320560833E-3</v>
      </c>
      <c r="D87" s="9">
        <v>0.10118131108393687</v>
      </c>
      <c r="E87" s="48">
        <f t="shared" si="8"/>
        <v>1.0118131108393686E-3</v>
      </c>
      <c r="F87" s="9">
        <f t="shared" si="12"/>
        <v>1.0118131108393686E-3</v>
      </c>
      <c r="G87" s="30">
        <v>0</v>
      </c>
      <c r="H87" s="4">
        <f t="shared" si="9"/>
        <v>1.7512630856247279E-2</v>
      </c>
      <c r="I87">
        <f t="shared" si="10"/>
        <v>6.2732412872040857E-2</v>
      </c>
      <c r="J87" s="9">
        <f t="shared" si="13"/>
        <v>-2.0990806069291944E-2</v>
      </c>
      <c r="K87" s="43">
        <f t="shared" si="14"/>
        <v>2.422897594650163E-2</v>
      </c>
      <c r="M87" s="9">
        <f t="shared" si="11"/>
        <v>5.870432754161546E-4</v>
      </c>
    </row>
    <row r="88" spans="1:13" x14ac:dyDescent="0.2">
      <c r="A88" s="2">
        <v>82</v>
      </c>
      <c r="B88" s="9">
        <v>-2.4143907414694995E-4</v>
      </c>
      <c r="C88" s="9">
        <v>-1.2430614710360133E-3</v>
      </c>
      <c r="D88" s="9">
        <v>9.9493178117591646E-2</v>
      </c>
      <c r="E88" s="48">
        <f t="shared" si="8"/>
        <v>9.9493178117591639E-4</v>
      </c>
      <c r="F88" s="9">
        <f t="shared" si="12"/>
        <v>1.0079016376188356E-3</v>
      </c>
      <c r="G88" s="30">
        <v>0</v>
      </c>
      <c r="H88" s="4">
        <f t="shared" si="9"/>
        <v>1.8450307774028892E-2</v>
      </c>
      <c r="I88">
        <f t="shared" si="10"/>
        <v>6.248990153236781E-2</v>
      </c>
      <c r="J88" s="9">
        <f t="shared" si="13"/>
        <v>-6.5032153764581005E-2</v>
      </c>
      <c r="K88" s="43">
        <f t="shared" si="14"/>
        <v>-2.0992560006242084E-2</v>
      </c>
      <c r="M88" s="9">
        <f t="shared" si="11"/>
        <v>4.4068757561567464E-4</v>
      </c>
    </row>
    <row r="89" spans="1:13" x14ac:dyDescent="0.2">
      <c r="A89" s="2">
        <v>83</v>
      </c>
      <c r="B89" s="9">
        <v>-2.5608337981904085E-4</v>
      </c>
      <c r="C89" s="9">
        <v>-3.3874472687971452E-3</v>
      </c>
      <c r="D89" s="9">
        <v>0.10079016376188356</v>
      </c>
      <c r="E89" s="48">
        <f t="shared" si="8"/>
        <v>1.0079016376188356E-3</v>
      </c>
      <c r="F89" s="9">
        <f t="shared" si="12"/>
        <v>1.0007583516477279E-3</v>
      </c>
      <c r="G89" s="30">
        <v>0</v>
      </c>
      <c r="H89" s="4">
        <f t="shared" si="9"/>
        <v>1.8441228304512194E-2</v>
      </c>
      <c r="I89">
        <f t="shared" si="10"/>
        <v>6.2047017802159127E-2</v>
      </c>
      <c r="J89" s="9">
        <f t="shared" si="13"/>
        <v>-0.11876427255563703</v>
      </c>
      <c r="K89" s="43">
        <f t="shared" si="14"/>
        <v>-7.5158483057990097E-2</v>
      </c>
      <c r="M89" s="9">
        <f t="shared" si="11"/>
        <v>5.6487975755781846E-3</v>
      </c>
    </row>
    <row r="90" spans="1:13" x14ac:dyDescent="0.2">
      <c r="A90" s="2">
        <v>84</v>
      </c>
      <c r="B90" s="9">
        <v>8.914494298335752E-4</v>
      </c>
      <c r="C90" s="9">
        <v>-1.6540341639882797E-3</v>
      </c>
      <c r="D90" s="9">
        <v>0.10007583516477279</v>
      </c>
      <c r="E90" s="48">
        <f t="shared" si="8"/>
        <v>1.0007583516477279E-3</v>
      </c>
      <c r="F90" s="9">
        <f t="shared" si="12"/>
        <v>1.0007583516477279E-3</v>
      </c>
      <c r="G90" s="30">
        <v>0</v>
      </c>
      <c r="H90" s="4">
        <f t="shared" si="9"/>
        <v>1.9152698646496817E-2</v>
      </c>
      <c r="I90">
        <f t="shared" si="10"/>
        <v>6.2047017802159127E-2</v>
      </c>
      <c r="J90" s="9">
        <f t="shared" si="13"/>
        <v>0</v>
      </c>
      <c r="K90" s="43">
        <f t="shared" si="14"/>
        <v>4.289431915566231E-2</v>
      </c>
      <c r="M90" s="9">
        <f t="shared" si="11"/>
        <v>1.8399226158278186E-3</v>
      </c>
    </row>
    <row r="91" spans="1:13" x14ac:dyDescent="0.2">
      <c r="A91" s="2">
        <v>85</v>
      </c>
      <c r="B91" s="9">
        <v>9.2206767679788655E-4</v>
      </c>
      <c r="C91" s="9">
        <v>-4.5663039303776891E-4</v>
      </c>
      <c r="D91" s="9">
        <v>9.9297152638946146E-2</v>
      </c>
      <c r="E91" s="48">
        <f t="shared" si="8"/>
        <v>9.9297152638946136E-4</v>
      </c>
      <c r="F91" s="9">
        <f t="shared" si="12"/>
        <v>1.0007583516477279E-3</v>
      </c>
      <c r="G91" s="30">
        <v>0</v>
      </c>
      <c r="H91" s="4">
        <f t="shared" si="9"/>
        <v>1.9171681959614689E-2</v>
      </c>
      <c r="I91">
        <f t="shared" si="10"/>
        <v>6.2047017802159127E-2</v>
      </c>
      <c r="J91" s="9">
        <f t="shared" si="13"/>
        <v>0</v>
      </c>
      <c r="K91" s="43">
        <f t="shared" si="14"/>
        <v>4.2875335842544438E-2</v>
      </c>
      <c r="M91" s="9">
        <f t="shared" si="11"/>
        <v>1.8382944236109758E-3</v>
      </c>
    </row>
    <row r="92" spans="1:13" x14ac:dyDescent="0.2">
      <c r="A92" s="2">
        <v>86</v>
      </c>
      <c r="B92" s="9">
        <v>4.3433048143533921E-5</v>
      </c>
      <c r="C92" s="9">
        <v>1.1745088772766874E-3</v>
      </c>
      <c r="D92" s="9">
        <v>0.10043195726885351</v>
      </c>
      <c r="E92" s="48">
        <f t="shared" si="8"/>
        <v>1.0043195726885351E-3</v>
      </c>
      <c r="F92" s="9">
        <f t="shared" si="12"/>
        <v>1.0043195726885351E-3</v>
      </c>
      <c r="G92" s="30">
        <v>0</v>
      </c>
      <c r="H92" s="4">
        <f t="shared" si="9"/>
        <v>1.8626928489848989E-2</v>
      </c>
      <c r="I92">
        <f t="shared" si="10"/>
        <v>6.2267813506689175E-2</v>
      </c>
      <c r="J92" s="9">
        <f t="shared" si="13"/>
        <v>5.9208861024460525E-2</v>
      </c>
      <c r="K92" s="43">
        <f t="shared" si="14"/>
        <v>0.1028497460413007</v>
      </c>
      <c r="M92" s="9">
        <f t="shared" si="11"/>
        <v>1.0578070260760049E-2</v>
      </c>
    </row>
    <row r="93" spans="1:13" x14ac:dyDescent="0.2">
      <c r="A93" s="2">
        <v>87</v>
      </c>
      <c r="B93" s="9">
        <v>2.2473510605756134E-3</v>
      </c>
      <c r="C93" s="9">
        <v>1.2334882665128893E-3</v>
      </c>
      <c r="D93" s="9">
        <v>0.1033791833698008</v>
      </c>
      <c r="E93" s="48">
        <f t="shared" si="8"/>
        <v>1.033791833698008E-3</v>
      </c>
      <c r="F93" s="9">
        <f t="shared" si="12"/>
        <v>1.0043195726885351E-3</v>
      </c>
      <c r="G93" s="30">
        <v>0</v>
      </c>
      <c r="H93" s="4">
        <f t="shared" si="9"/>
        <v>1.999335765755688E-2</v>
      </c>
      <c r="I93">
        <f t="shared" si="10"/>
        <v>6.2267813506689175E-2</v>
      </c>
      <c r="J93" s="9">
        <f t="shared" si="13"/>
        <v>0</v>
      </c>
      <c r="K93" s="43">
        <f t="shared" si="14"/>
        <v>4.2274455849132295E-2</v>
      </c>
      <c r="M93" s="9">
        <f t="shared" si="11"/>
        <v>1.7871296173402357E-3</v>
      </c>
    </row>
    <row r="94" spans="1:13" x14ac:dyDescent="0.2">
      <c r="A94" s="2">
        <v>88</v>
      </c>
      <c r="B94" s="9">
        <v>-1.0258026497837664E-3</v>
      </c>
      <c r="C94" s="9">
        <v>-2.6942693911637507E-3</v>
      </c>
      <c r="D94" s="9">
        <v>0.10015637288255727</v>
      </c>
      <c r="E94" s="48">
        <f t="shared" si="8"/>
        <v>1.0015637288255726E-3</v>
      </c>
      <c r="F94" s="9">
        <f t="shared" si="12"/>
        <v>1.010212238732159E-3</v>
      </c>
      <c r="G94" s="30">
        <v>0</v>
      </c>
      <c r="H94" s="4">
        <f t="shared" si="9"/>
        <v>1.7964002357134065E-2</v>
      </c>
      <c r="I94">
        <f t="shared" si="10"/>
        <v>6.2633158801393862E-2</v>
      </c>
      <c r="J94" s="9">
        <f t="shared" si="13"/>
        <v>9.7971465641290348E-2</v>
      </c>
      <c r="K94" s="43">
        <f t="shared" si="14"/>
        <v>0.14264062208555014</v>
      </c>
      <c r="M94" s="9">
        <f t="shared" si="11"/>
        <v>2.0346347068952737E-2</v>
      </c>
    </row>
    <row r="95" spans="1:13" x14ac:dyDescent="0.2">
      <c r="A95" s="2">
        <v>89</v>
      </c>
      <c r="B95" s="9">
        <v>4.6765345290328221E-4</v>
      </c>
      <c r="C95" s="9">
        <v>-1.9108058710237564E-3</v>
      </c>
      <c r="D95" s="9">
        <v>0.1010212238732159</v>
      </c>
      <c r="E95" s="48">
        <f t="shared" si="8"/>
        <v>1.010212238732159E-3</v>
      </c>
      <c r="F95" s="9">
        <f t="shared" si="12"/>
        <v>1.0015637288255726E-3</v>
      </c>
      <c r="G95" s="30">
        <v>0</v>
      </c>
      <c r="H95" s="4">
        <f t="shared" si="9"/>
        <v>1.8889945140800037E-2</v>
      </c>
      <c r="I95">
        <f t="shared" si="10"/>
        <v>6.2096951187185501E-2</v>
      </c>
      <c r="J95" s="9">
        <f t="shared" si="13"/>
        <v>-0.14379012570690455</v>
      </c>
      <c r="K95" s="43">
        <f t="shared" si="14"/>
        <v>-0.10058311966051908</v>
      </c>
      <c r="M95" s="9">
        <f t="shared" si="11"/>
        <v>1.01169639606423E-2</v>
      </c>
    </row>
    <row r="96" spans="1:13" x14ac:dyDescent="0.2">
      <c r="A96" s="2">
        <v>90</v>
      </c>
      <c r="B96" s="9">
        <v>-9.1147881055428099E-4</v>
      </c>
      <c r="C96" s="9">
        <v>3.027616186410345E-3</v>
      </c>
      <c r="D96" s="9">
        <v>9.9078782814628286E-2</v>
      </c>
      <c r="E96" s="48">
        <f t="shared" si="8"/>
        <v>9.907878281462828E-4</v>
      </c>
      <c r="F96" s="9">
        <f t="shared" si="12"/>
        <v>9.907878281462828E-4</v>
      </c>
      <c r="G96" s="30">
        <v>0</v>
      </c>
      <c r="H96" s="4">
        <f t="shared" si="9"/>
        <v>1.8034883137456343E-2</v>
      </c>
      <c r="I96">
        <f t="shared" si="10"/>
        <v>6.1428845345069531E-2</v>
      </c>
      <c r="J96" s="9">
        <f t="shared" si="13"/>
        <v>-0.17916012469387235</v>
      </c>
      <c r="K96" s="43">
        <f t="shared" si="14"/>
        <v>-0.13576616248625917</v>
      </c>
      <c r="M96" s="9">
        <f t="shared" si="11"/>
        <v>1.8432450876245326E-2</v>
      </c>
    </row>
    <row r="97" spans="1:13" x14ac:dyDescent="0.2">
      <c r="A97" s="2">
        <v>91</v>
      </c>
      <c r="B97" s="9">
        <v>-1.5472436902193602E-3</v>
      </c>
      <c r="C97" s="9">
        <v>-4.5545631311349609E-4</v>
      </c>
      <c r="D97" s="9">
        <v>9.838695536675382E-2</v>
      </c>
      <c r="E97" s="48">
        <f t="shared" si="8"/>
        <v>9.838695536675381E-4</v>
      </c>
      <c r="F97" s="9">
        <f t="shared" si="12"/>
        <v>9.907878281462828E-4</v>
      </c>
      <c r="G97" s="30">
        <v>0</v>
      </c>
      <c r="H97" s="4">
        <f t="shared" si="9"/>
        <v>1.7640708912063995E-2</v>
      </c>
      <c r="I97">
        <f t="shared" si="10"/>
        <v>6.1428845345069531E-2</v>
      </c>
      <c r="J97" s="9">
        <f t="shared" si="13"/>
        <v>0</v>
      </c>
      <c r="K97" s="43">
        <f t="shared" si="14"/>
        <v>4.3788136433005539E-2</v>
      </c>
      <c r="M97" s="9">
        <f t="shared" si="11"/>
        <v>1.917400892275507E-3</v>
      </c>
    </row>
    <row r="98" spans="1:13" x14ac:dyDescent="0.2">
      <c r="A98" s="2">
        <v>92</v>
      </c>
      <c r="B98" s="9">
        <v>-7.2265254810723284E-4</v>
      </c>
      <c r="C98" s="9">
        <v>5.6619669813394121E-4</v>
      </c>
      <c r="D98" s="9">
        <v>0.10056934418764112</v>
      </c>
      <c r="E98" s="48">
        <f t="shared" si="8"/>
        <v>1.0056934418764111E-3</v>
      </c>
      <c r="F98" s="9">
        <f t="shared" si="12"/>
        <v>9.838695536675381E-4</v>
      </c>
      <c r="G98" s="30">
        <v>0</v>
      </c>
      <c r="H98" s="4">
        <f t="shared" si="9"/>
        <v>1.8151955420173515E-2</v>
      </c>
      <c r="I98">
        <f t="shared" si="10"/>
        <v>6.0999912327387364E-2</v>
      </c>
      <c r="J98" s="9">
        <f t="shared" si="13"/>
        <v>-0.11502323148360953</v>
      </c>
      <c r="K98" s="43">
        <f t="shared" si="14"/>
        <v>-7.2175274576395679E-2</v>
      </c>
      <c r="M98" s="9">
        <f t="shared" si="11"/>
        <v>5.2092702601781084E-3</v>
      </c>
    </row>
    <row r="99" spans="1:13" x14ac:dyDescent="0.2">
      <c r="A99" s="2">
        <v>93</v>
      </c>
      <c r="B99" s="9">
        <v>-3.361684739174546E-3</v>
      </c>
      <c r="C99" s="9">
        <v>2.2971365645631505E-3</v>
      </c>
      <c r="D99" s="9">
        <v>9.7480312922274187E-2</v>
      </c>
      <c r="E99" s="48">
        <f t="shared" si="8"/>
        <v>9.7480312922274188E-4</v>
      </c>
      <c r="F99" s="9">
        <f t="shared" si="12"/>
        <v>9.9197106188613025E-4</v>
      </c>
      <c r="G99" s="30">
        <v>0</v>
      </c>
      <c r="H99" s="4">
        <f t="shared" si="9"/>
        <v>1.6515755461711783E-2</v>
      </c>
      <c r="I99">
        <f t="shared" si="10"/>
        <v>6.1502205836940077E-2</v>
      </c>
      <c r="J99" s="9">
        <f t="shared" si="13"/>
        <v>0.13469567564231311</v>
      </c>
      <c r="K99" s="43">
        <f t="shared" si="14"/>
        <v>0.17968212601754141</v>
      </c>
      <c r="M99" s="9">
        <f t="shared" si="11"/>
        <v>3.2285666410183635E-2</v>
      </c>
    </row>
    <row r="100" spans="1:13" x14ac:dyDescent="0.2">
      <c r="A100" s="2">
        <v>94</v>
      </c>
      <c r="B100" s="9">
        <v>-3.2114506808936642E-3</v>
      </c>
      <c r="C100" s="9">
        <v>2.8174923224821833E-3</v>
      </c>
      <c r="D100" s="9">
        <v>9.9197106188613035E-2</v>
      </c>
      <c r="E100" s="48">
        <f t="shared" si="8"/>
        <v>9.9197106188613025E-4</v>
      </c>
      <c r="F100" s="9">
        <f t="shared" si="12"/>
        <v>9.9197106188613025E-4</v>
      </c>
      <c r="G100" s="30">
        <v>0</v>
      </c>
      <c r="H100" s="4">
        <f t="shared" si="9"/>
        <v>1.6608900577845927E-2</v>
      </c>
      <c r="I100">
        <f t="shared" si="10"/>
        <v>6.1502205836940077E-2</v>
      </c>
      <c r="J100" s="9">
        <f t="shared" si="13"/>
        <v>0</v>
      </c>
      <c r="K100" s="43">
        <f t="shared" si="14"/>
        <v>4.489330525909415E-2</v>
      </c>
      <c r="M100" s="9">
        <f t="shared" si="11"/>
        <v>2.0154088570862104E-3</v>
      </c>
    </row>
    <row r="101" spans="1:13" x14ac:dyDescent="0.2">
      <c r="A101" s="2">
        <v>95</v>
      </c>
      <c r="B101" s="9">
        <v>-9.8311187649938181E-4</v>
      </c>
      <c r="C101" s="9">
        <v>5.2563397056872268E-4</v>
      </c>
      <c r="D101" s="9">
        <v>9.98805582265824E-2</v>
      </c>
      <c r="E101" s="48">
        <f t="shared" si="8"/>
        <v>9.9880558226582406E-4</v>
      </c>
      <c r="F101" s="9">
        <f t="shared" si="12"/>
        <v>9.9738268468949434E-4</v>
      </c>
      <c r="G101" s="30">
        <v>0</v>
      </c>
      <c r="H101" s="4">
        <f t="shared" si="9"/>
        <v>1.7990470636570385E-2</v>
      </c>
      <c r="I101">
        <f t="shared" si="10"/>
        <v>6.1837726450748649E-2</v>
      </c>
      <c r="J101" s="9">
        <f t="shared" si="13"/>
        <v>8.9973640728731361E-2</v>
      </c>
      <c r="K101" s="43">
        <f t="shared" si="14"/>
        <v>0.13382089654290963</v>
      </c>
      <c r="M101" s="9">
        <f t="shared" si="11"/>
        <v>1.7908032351548121E-2</v>
      </c>
    </row>
    <row r="102" spans="1:13" x14ac:dyDescent="0.2">
      <c r="A102" s="2">
        <v>96</v>
      </c>
      <c r="B102" s="9">
        <v>2.4640194389063482E-5</v>
      </c>
      <c r="C102" s="9">
        <v>-9.0794923436044849E-4</v>
      </c>
      <c r="D102" s="9">
        <v>9.9738268468949426E-2</v>
      </c>
      <c r="E102" s="48">
        <f t="shared" si="8"/>
        <v>9.9738268468949434E-4</v>
      </c>
      <c r="F102" s="9">
        <f t="shared" si="12"/>
        <v>9.9738268468949434E-4</v>
      </c>
      <c r="G102" s="30">
        <v>0</v>
      </c>
      <c r="H102" s="4">
        <f t="shared" si="9"/>
        <v>1.8615276920521218E-2</v>
      </c>
      <c r="I102">
        <f t="shared" si="10"/>
        <v>6.1837726450748649E-2</v>
      </c>
      <c r="J102" s="9">
        <f t="shared" si="13"/>
        <v>0</v>
      </c>
      <c r="K102" s="43">
        <f t="shared" si="14"/>
        <v>4.3222449530227428E-2</v>
      </c>
      <c r="M102" s="9">
        <f t="shared" si="11"/>
        <v>1.8681801433930571E-3</v>
      </c>
    </row>
    <row r="103" spans="1:13" x14ac:dyDescent="0.2">
      <c r="A103" s="2">
        <v>97</v>
      </c>
      <c r="B103" s="9">
        <v>-2.3354558986909569E-3</v>
      </c>
      <c r="C103" s="9">
        <v>2.3278449407743581E-3</v>
      </c>
      <c r="D103" s="9">
        <v>9.7738806622004959E-2</v>
      </c>
      <c r="E103" s="48">
        <f t="shared" si="8"/>
        <v>9.7738806622004967E-4</v>
      </c>
      <c r="F103" s="9">
        <f t="shared" si="12"/>
        <v>9.7738806622004967E-4</v>
      </c>
      <c r="G103" s="30">
        <v>0</v>
      </c>
      <c r="H103" s="4">
        <f t="shared" si="9"/>
        <v>1.7152017342811608E-2</v>
      </c>
      <c r="I103">
        <f t="shared" si="10"/>
        <v>6.059806010564308E-2</v>
      </c>
      <c r="J103" s="9">
        <f t="shared" si="13"/>
        <v>-0.33243052667298706</v>
      </c>
      <c r="K103" s="43">
        <f t="shared" si="14"/>
        <v>-0.28898448391015558</v>
      </c>
      <c r="M103" s="9">
        <f t="shared" si="11"/>
        <v>8.3512031940818965E-2</v>
      </c>
    </row>
    <row r="104" spans="1:13" x14ac:dyDescent="0.2">
      <c r="A104" s="2">
        <v>98</v>
      </c>
      <c r="B104" s="9">
        <v>5.708941158502753E-4</v>
      </c>
      <c r="C104" s="9">
        <v>-6.7373875228724162E-4</v>
      </c>
      <c r="D104" s="9">
        <v>9.7135912316169984E-2</v>
      </c>
      <c r="E104" s="48">
        <f t="shared" si="8"/>
        <v>9.7135912316169979E-4</v>
      </c>
      <c r="F104" s="9">
        <f t="shared" si="12"/>
        <v>9.7738806622004967E-4</v>
      </c>
      <c r="G104" s="30">
        <v>0</v>
      </c>
      <c r="H104" s="4">
        <f t="shared" si="9"/>
        <v>1.895395435182717E-2</v>
      </c>
      <c r="I104">
        <f t="shared" si="10"/>
        <v>6.059806010564308E-2</v>
      </c>
      <c r="J104" s="9">
        <f t="shared" si="13"/>
        <v>0</v>
      </c>
      <c r="K104" s="43">
        <f t="shared" si="14"/>
        <v>4.1644105753815913E-2</v>
      </c>
      <c r="M104" s="9">
        <f t="shared" si="11"/>
        <v>1.7342315440350036E-3</v>
      </c>
    </row>
    <row r="105" spans="1:13" x14ac:dyDescent="0.2">
      <c r="A105" s="2">
        <v>99</v>
      </c>
      <c r="B105" s="9">
        <v>-9.8873986956041562E-4</v>
      </c>
      <c r="C105" s="9">
        <v>-1.580211385928896E-3</v>
      </c>
      <c r="D105" s="9">
        <v>9.8139470023461198E-2</v>
      </c>
      <c r="E105" s="48">
        <f t="shared" si="8"/>
        <v>9.8139470023461206E-4</v>
      </c>
      <c r="F105" s="9">
        <f t="shared" si="12"/>
        <v>9.7135912316169979E-4</v>
      </c>
      <c r="G105" s="30">
        <v>0</v>
      </c>
      <c r="H105" s="4">
        <f t="shared" si="9"/>
        <v>1.7986981280872543E-2</v>
      </c>
      <c r="I105">
        <f t="shared" si="10"/>
        <v>6.0224265636025384E-2</v>
      </c>
      <c r="J105" s="9">
        <f t="shared" si="13"/>
        <v>-0.10023720728812512</v>
      </c>
      <c r="K105" s="43">
        <f t="shared" si="14"/>
        <v>-5.7999922932972278E-2</v>
      </c>
      <c r="M105" s="9">
        <f t="shared" si="11"/>
        <v>3.3639910602307234E-3</v>
      </c>
    </row>
    <row r="106" spans="1:13" x14ac:dyDescent="0.2">
      <c r="A106" s="2">
        <v>100</v>
      </c>
      <c r="B106" s="9">
        <v>-2.3458404875443175E-3</v>
      </c>
      <c r="C106" s="9">
        <v>2.4341212736031896E-3</v>
      </c>
      <c r="D106" s="9">
        <v>9.6771288678824591E-2</v>
      </c>
      <c r="E106" s="48">
        <f t="shared" si="8"/>
        <v>9.6771288678824594E-4</v>
      </c>
      <c r="F106" s="9">
        <f t="shared" si="12"/>
        <v>9.6771288678824594E-4</v>
      </c>
      <c r="G106" s="30">
        <v>0</v>
      </c>
      <c r="H106" s="4">
        <f t="shared" si="9"/>
        <v>1.7145578897722519E-2</v>
      </c>
      <c r="I106">
        <f t="shared" si="10"/>
        <v>5.9998198980871248E-2</v>
      </c>
      <c r="J106" s="9">
        <f t="shared" si="13"/>
        <v>-6.0622325945043694E-2</v>
      </c>
      <c r="K106" s="43">
        <f t="shared" si="14"/>
        <v>-1.7769705861894962E-2</v>
      </c>
      <c r="M106" s="9">
        <f t="shared" si="11"/>
        <v>3.1576244641826415E-4</v>
      </c>
    </row>
    <row r="107" spans="1:13" x14ac:dyDescent="0.2">
      <c r="A107" s="2">
        <v>101</v>
      </c>
      <c r="B107" s="9">
        <v>1.3924800731570173E-3</v>
      </c>
      <c r="C107" s="9">
        <v>-2.6102932257763206E-4</v>
      </c>
      <c r="D107" s="9">
        <v>9.5059483844861764E-2</v>
      </c>
      <c r="E107" s="48">
        <f t="shared" si="8"/>
        <v>9.5059483844861764E-4</v>
      </c>
      <c r="F107" s="9">
        <f t="shared" si="12"/>
        <v>9.6771288678824594E-4</v>
      </c>
      <c r="G107" s="30">
        <v>0</v>
      </c>
      <c r="H107" s="4">
        <f t="shared" si="9"/>
        <v>1.9463337645357352E-2</v>
      </c>
      <c r="I107">
        <f t="shared" si="10"/>
        <v>5.9998198980871248E-2</v>
      </c>
      <c r="J107" s="9">
        <f t="shared" si="13"/>
        <v>0</v>
      </c>
      <c r="K107" s="43">
        <f t="shared" si="14"/>
        <v>4.05348613355139E-2</v>
      </c>
      <c r="M107" s="9">
        <f t="shared" si="11"/>
        <v>1.6430749834893397E-3</v>
      </c>
    </row>
    <row r="108" spans="1:13" x14ac:dyDescent="0.2">
      <c r="A108" s="2">
        <v>102</v>
      </c>
      <c r="B108" s="9">
        <v>-1.312145908503169E-3</v>
      </c>
      <c r="C108" s="9">
        <v>2.0666982917763436E-3</v>
      </c>
      <c r="D108" s="9">
        <v>9.7307101896011647E-2</v>
      </c>
      <c r="E108" s="48">
        <f t="shared" si="8"/>
        <v>9.7307101896011651E-4</v>
      </c>
      <c r="F108" s="9">
        <f t="shared" si="12"/>
        <v>9.5290667984864884E-4</v>
      </c>
      <c r="G108" s="30">
        <v>0</v>
      </c>
      <c r="H108" s="4">
        <f t="shared" si="9"/>
        <v>1.7786469536728036E-2</v>
      </c>
      <c r="I108">
        <f t="shared" si="10"/>
        <v>5.9080214150616227E-2</v>
      </c>
      <c r="J108" s="9">
        <f t="shared" si="13"/>
        <v>-0.24616799657774135</v>
      </c>
      <c r="K108" s="43">
        <f t="shared" si="14"/>
        <v>-0.20487425196385317</v>
      </c>
      <c r="M108" s="9">
        <f t="shared" si="11"/>
        <v>4.1973459117748392E-2</v>
      </c>
    </row>
    <row r="109" spans="1:13" x14ac:dyDescent="0.2">
      <c r="A109" s="2">
        <v>103</v>
      </c>
      <c r="B109" s="9">
        <v>7.5775879579131683E-5</v>
      </c>
      <c r="C109" s="9">
        <v>-1.9051857705548226E-4</v>
      </c>
      <c r="D109" s="9">
        <v>9.529066798486488E-2</v>
      </c>
      <c r="E109" s="48">
        <f t="shared" si="8"/>
        <v>9.5290667984864884E-4</v>
      </c>
      <c r="F109" s="9">
        <f t="shared" si="12"/>
        <v>9.5290667984864884E-4</v>
      </c>
      <c r="G109" s="30">
        <v>0</v>
      </c>
      <c r="H109" s="4">
        <f t="shared" si="9"/>
        <v>1.8646981045339062E-2</v>
      </c>
      <c r="I109">
        <f t="shared" si="10"/>
        <v>5.9080214150616227E-2</v>
      </c>
      <c r="J109" s="9">
        <f t="shared" si="13"/>
        <v>0</v>
      </c>
      <c r="K109" s="43">
        <f t="shared" si="14"/>
        <v>4.0433233105277161E-2</v>
      </c>
      <c r="M109" s="9">
        <f t="shared" si="11"/>
        <v>1.634846339345681E-3</v>
      </c>
    </row>
    <row r="110" spans="1:13" x14ac:dyDescent="0.2">
      <c r="A110" s="2">
        <v>104</v>
      </c>
      <c r="B110" s="9">
        <v>1.2444469685878217E-3</v>
      </c>
      <c r="C110" s="9">
        <v>1.7884390078697818E-3</v>
      </c>
      <c r="D110" s="9">
        <v>9.4370768098971741E-2</v>
      </c>
      <c r="E110" s="48">
        <f t="shared" si="8"/>
        <v>9.4370768098971743E-4</v>
      </c>
      <c r="F110" s="9">
        <f t="shared" si="12"/>
        <v>9.5251903760437586E-4</v>
      </c>
      <c r="G110" s="30">
        <v>0</v>
      </c>
      <c r="H110" s="4">
        <f t="shared" si="9"/>
        <v>1.9371557120524446E-2</v>
      </c>
      <c r="I110">
        <f t="shared" si="10"/>
        <v>5.9056180331471302E-2</v>
      </c>
      <c r="J110" s="9">
        <f t="shared" si="13"/>
        <v>-6.4449399532825078E-3</v>
      </c>
      <c r="K110" s="43">
        <f t="shared" si="14"/>
        <v>3.3239683257664354E-2</v>
      </c>
      <c r="M110" s="9">
        <f t="shared" si="11"/>
        <v>1.104876543069852E-3</v>
      </c>
    </row>
    <row r="111" spans="1:13" x14ac:dyDescent="0.2">
      <c r="A111" s="2">
        <v>105</v>
      </c>
      <c r="B111" s="9">
        <v>1.1298822311474443E-3</v>
      </c>
      <c r="C111" s="9">
        <v>3.0420696329706274E-3</v>
      </c>
      <c r="D111" s="9">
        <v>9.5251903760437587E-2</v>
      </c>
      <c r="E111" s="48">
        <f t="shared" si="8"/>
        <v>9.5251903760437586E-4</v>
      </c>
      <c r="F111" s="9">
        <f t="shared" si="12"/>
        <v>9.5251903760437586E-4</v>
      </c>
      <c r="G111" s="30">
        <v>0</v>
      </c>
      <c r="H111" s="4">
        <f t="shared" si="9"/>
        <v>1.9300526983311417E-2</v>
      </c>
      <c r="I111">
        <f t="shared" si="10"/>
        <v>5.9056180331471302E-2</v>
      </c>
      <c r="J111" s="9">
        <f t="shared" si="13"/>
        <v>0</v>
      </c>
      <c r="K111" s="43">
        <f t="shared" si="14"/>
        <v>3.9755653348159885E-2</v>
      </c>
      <c r="M111" s="9">
        <f t="shared" si="11"/>
        <v>1.5805119731390563E-3</v>
      </c>
    </row>
    <row r="112" spans="1:13" x14ac:dyDescent="0.2">
      <c r="A112" s="2">
        <v>106</v>
      </c>
      <c r="B112" s="9">
        <v>-2.8195153986092379E-3</v>
      </c>
      <c r="C112" s="9">
        <v>2.2596248237594803E-3</v>
      </c>
      <c r="D112" s="9">
        <v>9.6273207980032915E-2</v>
      </c>
      <c r="E112" s="48">
        <f t="shared" si="8"/>
        <v>9.627320798003291E-4</v>
      </c>
      <c r="F112" s="9">
        <f t="shared" si="12"/>
        <v>9.5559647762257297E-4</v>
      </c>
      <c r="G112" s="30">
        <v>0</v>
      </c>
      <c r="H112" s="4">
        <f t="shared" si="9"/>
        <v>1.6851900452862275E-2</v>
      </c>
      <c r="I112">
        <f t="shared" si="10"/>
        <v>5.9246981612599524E-2</v>
      </c>
      <c r="J112" s="9">
        <f t="shared" si="13"/>
        <v>5.1165517742545012E-2</v>
      </c>
      <c r="K112" s="43">
        <f t="shared" si="14"/>
        <v>9.3560598902282271E-2</v>
      </c>
      <c r="M112" s="9">
        <f t="shared" si="11"/>
        <v>8.7535856669537417E-3</v>
      </c>
    </row>
    <row r="113" spans="1:13" x14ac:dyDescent="0.2">
      <c r="A113" s="2">
        <v>107</v>
      </c>
      <c r="B113" s="9">
        <v>-1.9662234954309194E-3</v>
      </c>
      <c r="C113" s="9">
        <v>-1.5784300302350994E-3</v>
      </c>
      <c r="D113" s="9">
        <v>9.5559647762257297E-2</v>
      </c>
      <c r="E113" s="48">
        <f t="shared" si="8"/>
        <v>9.5559647762257297E-4</v>
      </c>
      <c r="F113" s="9">
        <f t="shared" si="12"/>
        <v>9.5559647762257297E-4</v>
      </c>
      <c r="G113" s="30">
        <v>0</v>
      </c>
      <c r="H113" s="4">
        <f t="shared" si="9"/>
        <v>1.7380941432832833E-2</v>
      </c>
      <c r="I113">
        <f t="shared" si="10"/>
        <v>5.9246981612599524E-2</v>
      </c>
      <c r="J113" s="9">
        <f t="shared" si="13"/>
        <v>0</v>
      </c>
      <c r="K113" s="43">
        <f t="shared" si="14"/>
        <v>4.1866040179766695E-2</v>
      </c>
      <c r="M113" s="9">
        <f t="shared" si="11"/>
        <v>1.7527653203338392E-3</v>
      </c>
    </row>
    <row r="114" spans="1:13" x14ac:dyDescent="0.2">
      <c r="A114" s="2">
        <v>108</v>
      </c>
      <c r="B114" s="9">
        <v>5.5684751778758599E-4</v>
      </c>
      <c r="C114" s="9">
        <v>7.2125504745964241E-4</v>
      </c>
      <c r="D114" s="9">
        <v>9.4365516974745101E-2</v>
      </c>
      <c r="E114" s="48">
        <f t="shared" si="8"/>
        <v>9.4365516974745096E-4</v>
      </c>
      <c r="F114" s="9">
        <f t="shared" si="12"/>
        <v>9.4666402276578812E-4</v>
      </c>
      <c r="G114" s="30">
        <v>0</v>
      </c>
      <c r="H114" s="4">
        <f t="shared" si="9"/>
        <v>1.8945245461028305E-2</v>
      </c>
      <c r="I114">
        <f t="shared" si="10"/>
        <v>5.8693169411478861E-2</v>
      </c>
      <c r="J114" s="9">
        <f t="shared" si="13"/>
        <v>-0.14851099444890489</v>
      </c>
      <c r="K114" s="43">
        <f t="shared" si="14"/>
        <v>-0.10876307049845434</v>
      </c>
      <c r="M114" s="9">
        <f t="shared" si="11"/>
        <v>1.1829405504251747E-2</v>
      </c>
    </row>
    <row r="115" spans="1:13" x14ac:dyDescent="0.2">
      <c r="A115" s="2">
        <v>109</v>
      </c>
      <c r="B115" s="9">
        <v>-3.7444961457162932E-4</v>
      </c>
      <c r="C115" s="9">
        <v>-1.4534862821443961E-3</v>
      </c>
      <c r="D115" s="9">
        <v>9.4666402276578812E-2</v>
      </c>
      <c r="E115" s="48">
        <f t="shared" si="8"/>
        <v>9.4666402276578812E-4</v>
      </c>
      <c r="F115" s="9">
        <f t="shared" si="12"/>
        <v>9.4666402276578812E-4</v>
      </c>
      <c r="G115" s="30">
        <v>0</v>
      </c>
      <c r="H115" s="4">
        <f t="shared" si="9"/>
        <v>1.836784123896559E-2</v>
      </c>
      <c r="I115">
        <f t="shared" si="10"/>
        <v>5.8693169411478861E-2</v>
      </c>
      <c r="J115" s="9">
        <f t="shared" si="13"/>
        <v>0</v>
      </c>
      <c r="K115" s="43">
        <f t="shared" si="14"/>
        <v>4.0325328172513275E-2</v>
      </c>
      <c r="M115" s="9">
        <f t="shared" si="11"/>
        <v>1.6261320922208928E-3</v>
      </c>
    </row>
    <row r="116" spans="1:13" x14ac:dyDescent="0.2">
      <c r="A116" s="2">
        <v>110</v>
      </c>
      <c r="B116" s="9">
        <v>-6.8161005434844407E-4</v>
      </c>
      <c r="C116" s="9">
        <v>-4.2128810396946202E-4</v>
      </c>
      <c r="D116" s="9">
        <v>9.5165211696450813E-2</v>
      </c>
      <c r="E116" s="48">
        <f t="shared" si="8"/>
        <v>9.5165211696450816E-4</v>
      </c>
      <c r="F116" s="9">
        <f t="shared" si="12"/>
        <v>9.5165211696450816E-4</v>
      </c>
      <c r="G116" s="30">
        <v>0.4</v>
      </c>
      <c r="H116" s="4">
        <f t="shared" si="9"/>
        <v>1.8177401766303964E-2</v>
      </c>
      <c r="I116">
        <f t="shared" si="10"/>
        <v>5.9002431251799506E-2</v>
      </c>
      <c r="J116" s="9">
        <f t="shared" si="13"/>
        <v>8.2932054147919487E-2</v>
      </c>
      <c r="K116" s="43">
        <f t="shared" si="14"/>
        <v>0.12375708363341503</v>
      </c>
      <c r="M116" s="9">
        <f t="shared" si="11"/>
        <v>7.6310148842716072E-2</v>
      </c>
    </row>
    <row r="117" spans="1:13" x14ac:dyDescent="0.2">
      <c r="A117" s="2">
        <v>111</v>
      </c>
      <c r="B117" s="9">
        <v>1.4032766364734251E-3</v>
      </c>
      <c r="C117" s="9">
        <v>-6.7435804819109175E-4</v>
      </c>
      <c r="D117" s="9">
        <v>9.8461639060928377E-2</v>
      </c>
      <c r="E117" s="48">
        <f t="shared" si="8"/>
        <v>9.8461639060928386E-4</v>
      </c>
      <c r="F117" s="9">
        <f t="shared" si="12"/>
        <v>9.8461639060928386E-4</v>
      </c>
      <c r="G117" s="30">
        <v>0.4</v>
      </c>
      <c r="H117" s="4">
        <f t="shared" si="9"/>
        <v>1.9470031514613521E-2</v>
      </c>
      <c r="I117">
        <f t="shared" si="10"/>
        <v>6.1046216217775597E-2</v>
      </c>
      <c r="J117" s="9">
        <f t="shared" si="13"/>
        <v>0.54806401361804069</v>
      </c>
      <c r="K117" s="43">
        <f t="shared" si="14"/>
        <v>0.58964019832120274</v>
      </c>
      <c r="M117" s="9">
        <f t="shared" si="11"/>
        <v>3.5963404819305093E-2</v>
      </c>
    </row>
    <row r="118" spans="1:13" x14ac:dyDescent="0.2">
      <c r="A118" s="2">
        <v>112</v>
      </c>
      <c r="B118" s="9">
        <v>-7.8339124735149316E-5</v>
      </c>
      <c r="C118" s="9">
        <v>-1.0162052706273372E-3</v>
      </c>
      <c r="D118" s="9">
        <v>0.10025542039151129</v>
      </c>
      <c r="E118" s="48">
        <f t="shared" si="8"/>
        <v>1.002554203915113E-3</v>
      </c>
      <c r="F118" s="9">
        <f t="shared" si="12"/>
        <v>1.002554203915113E-3</v>
      </c>
      <c r="G118" s="30">
        <v>0.4</v>
      </c>
      <c r="H118" s="4">
        <f t="shared" si="9"/>
        <v>1.8551429742664206E-2</v>
      </c>
      <c r="I118">
        <f t="shared" si="10"/>
        <v>6.2158360642737005E-2</v>
      </c>
      <c r="J118" s="9">
        <f t="shared" si="13"/>
        <v>0.29823408402271523</v>
      </c>
      <c r="K118" s="43">
        <f t="shared" si="14"/>
        <v>0.34184101492278801</v>
      </c>
      <c r="M118" s="9">
        <f t="shared" si="11"/>
        <v>3.3824675452113692E-3</v>
      </c>
    </row>
    <row r="119" spans="1:13" x14ac:dyDescent="0.2">
      <c r="A119" s="2">
        <v>113</v>
      </c>
      <c r="B119" s="9">
        <v>1.5627020787477497E-3</v>
      </c>
      <c r="C119" s="9">
        <v>3.5303470636746091E-3</v>
      </c>
      <c r="D119" s="9">
        <v>0.1021157276600361</v>
      </c>
      <c r="E119" s="48">
        <f t="shared" si="8"/>
        <v>1.0211572766003611E-3</v>
      </c>
      <c r="F119" s="9">
        <f t="shared" si="12"/>
        <v>1.0211572766003611E-3</v>
      </c>
      <c r="G119" s="30">
        <v>0.4</v>
      </c>
      <c r="H119" s="4">
        <f t="shared" si="9"/>
        <v>1.9568875288823603E-2</v>
      </c>
      <c r="I119">
        <f t="shared" si="10"/>
        <v>6.3311751149222384E-2</v>
      </c>
      <c r="J119" s="9">
        <f t="shared" si="13"/>
        <v>0.30929468646493452</v>
      </c>
      <c r="K119" s="43">
        <f t="shared" si="14"/>
        <v>0.35303756232533329</v>
      </c>
      <c r="M119" s="9">
        <f t="shared" si="11"/>
        <v>2.2054705523469574E-3</v>
      </c>
    </row>
    <row r="120" spans="1:13" x14ac:dyDescent="0.2">
      <c r="A120" s="2">
        <v>114</v>
      </c>
      <c r="B120" s="9">
        <v>1.3518706083280375E-3</v>
      </c>
      <c r="C120" s="9">
        <v>1.6145037374719997E-3</v>
      </c>
      <c r="D120" s="9">
        <v>0.10500508898754193</v>
      </c>
      <c r="E120" s="48">
        <f t="shared" si="8"/>
        <v>1.0500508898754193E-3</v>
      </c>
      <c r="F120" s="9">
        <f t="shared" si="12"/>
        <v>1.0500508898754193E-3</v>
      </c>
      <c r="G120" s="30">
        <v>0.4</v>
      </c>
      <c r="H120" s="4">
        <f t="shared" si="9"/>
        <v>1.9438159777163382E-2</v>
      </c>
      <c r="I120">
        <f t="shared" si="10"/>
        <v>6.5103155172275995E-2</v>
      </c>
      <c r="J120" s="9">
        <f t="shared" si="13"/>
        <v>0.48038521431111808</v>
      </c>
      <c r="K120" s="43">
        <f t="shared" si="14"/>
        <v>0.52605020970623073</v>
      </c>
      <c r="M120" s="9">
        <f t="shared" si="11"/>
        <v>1.5888655366984739E-2</v>
      </c>
    </row>
    <row r="121" spans="1:13" x14ac:dyDescent="0.2">
      <c r="A121" s="2">
        <v>115</v>
      </c>
      <c r="B121" s="9">
        <v>-2.0565736791288387E-4</v>
      </c>
      <c r="C121" s="9">
        <v>2.137082799106738E-3</v>
      </c>
      <c r="D121" s="9">
        <v>0.10536239238053552</v>
      </c>
      <c r="E121" s="48">
        <f t="shared" si="8"/>
        <v>1.0536239238053552E-3</v>
      </c>
      <c r="F121" s="9">
        <f t="shared" si="12"/>
        <v>1.0536239238053552E-3</v>
      </c>
      <c r="G121" s="30">
        <v>0.4</v>
      </c>
      <c r="H121" s="4">
        <f t="shared" si="9"/>
        <v>1.8472492431894014E-2</v>
      </c>
      <c r="I121">
        <f t="shared" si="10"/>
        <v>6.5324683275932022E-2</v>
      </c>
      <c r="J121" s="9">
        <f t="shared" si="13"/>
        <v>5.940526211911408E-2</v>
      </c>
      <c r="K121" s="43">
        <f t="shared" si="14"/>
        <v>0.10625745296315209</v>
      </c>
      <c r="M121" s="9">
        <f t="shared" si="11"/>
        <v>8.6284683939694823E-2</v>
      </c>
    </row>
    <row r="122" spans="1:13" x14ac:dyDescent="0.2">
      <c r="A122" s="2">
        <v>116</v>
      </c>
      <c r="B122" s="9">
        <v>8.2938318348694964E-4</v>
      </c>
      <c r="C122" s="9">
        <v>1.2312231062549192E-3</v>
      </c>
      <c r="D122" s="9">
        <v>0.108000568464157</v>
      </c>
      <c r="E122" s="48">
        <f t="shared" si="8"/>
        <v>1.08000568464157E-3</v>
      </c>
      <c r="F122" s="9">
        <f t="shared" si="12"/>
        <v>1.08000568464157E-3</v>
      </c>
      <c r="G122" s="30">
        <v>0.4</v>
      </c>
      <c r="H122" s="4">
        <f t="shared" si="9"/>
        <v>1.9114217573761909E-2</v>
      </c>
      <c r="I122">
        <f t="shared" si="10"/>
        <v>6.6960352447777344E-2</v>
      </c>
      <c r="J122" s="9">
        <f t="shared" si="13"/>
        <v>0.43862315566290716</v>
      </c>
      <c r="K122" s="43">
        <f t="shared" si="14"/>
        <v>0.48646929053692262</v>
      </c>
      <c r="M122" s="9">
        <f t="shared" si="11"/>
        <v>7.4769382059587317E-3</v>
      </c>
    </row>
    <row r="123" spans="1:13" x14ac:dyDescent="0.2">
      <c r="A123" s="2">
        <v>117</v>
      </c>
      <c r="B123" s="9">
        <v>-1.7806003248157509E-3</v>
      </c>
      <c r="C123" s="9">
        <v>-2.2802771974715559E-3</v>
      </c>
      <c r="D123" s="9">
        <v>0.10981849715435238</v>
      </c>
      <c r="E123" s="48">
        <f t="shared" si="8"/>
        <v>1.0981849715435239E-3</v>
      </c>
      <c r="F123" s="9">
        <f t="shared" si="12"/>
        <v>1.0981849715435239E-3</v>
      </c>
      <c r="G123" s="30">
        <v>0.4</v>
      </c>
      <c r="H123" s="4">
        <f t="shared" si="9"/>
        <v>1.7496027798614235E-2</v>
      </c>
      <c r="I123">
        <f t="shared" si="10"/>
        <v>6.8087468235698487E-2</v>
      </c>
      <c r="J123" s="9">
        <f t="shared" si="13"/>
        <v>0.30224882403188574</v>
      </c>
      <c r="K123" s="43">
        <f t="shared" si="14"/>
        <v>0.35284026446896999</v>
      </c>
      <c r="M123" s="9">
        <f t="shared" si="11"/>
        <v>2.2240406553566965E-3</v>
      </c>
    </row>
    <row r="124" spans="1:13" x14ac:dyDescent="0.2">
      <c r="A124" s="2">
        <v>118</v>
      </c>
      <c r="B124" s="9">
        <v>1.6906498833514836E-4</v>
      </c>
      <c r="C124" s="9">
        <v>4.3562152611191585E-3</v>
      </c>
      <c r="D124" s="9">
        <v>0.11490745157657802</v>
      </c>
      <c r="E124" s="48">
        <f t="shared" si="8"/>
        <v>1.1490745157657801E-3</v>
      </c>
      <c r="F124" s="9">
        <f t="shared" si="12"/>
        <v>1.1490745157657801E-3</v>
      </c>
      <c r="G124" s="30">
        <v>0.4</v>
      </c>
      <c r="H124" s="4">
        <f t="shared" si="9"/>
        <v>1.870482029276779E-2</v>
      </c>
      <c r="I124">
        <f t="shared" si="10"/>
        <v>7.1242619977478369E-2</v>
      </c>
      <c r="J124" s="9">
        <f t="shared" si="13"/>
        <v>0.84608956223923093</v>
      </c>
      <c r="K124" s="43">
        <f t="shared" si="14"/>
        <v>0.89862736192394155</v>
      </c>
      <c r="M124" s="9">
        <f t="shared" si="11"/>
        <v>0.24862924605922937</v>
      </c>
    </row>
    <row r="125" spans="1:13" x14ac:dyDescent="0.2">
      <c r="A125" s="2">
        <v>119</v>
      </c>
      <c r="B125" s="9">
        <v>9.3930342840088524E-4</v>
      </c>
      <c r="C125" s="9">
        <v>-3.2455089591406456E-3</v>
      </c>
      <c r="D125" s="9">
        <v>0.11594232460845109</v>
      </c>
      <c r="E125" s="48">
        <f t="shared" si="8"/>
        <v>1.159423246084511E-3</v>
      </c>
      <c r="F125" s="9">
        <f t="shared" si="12"/>
        <v>1.159423246084511E-3</v>
      </c>
      <c r="G125" s="30">
        <v>0.4</v>
      </c>
      <c r="H125" s="4">
        <f t="shared" si="9"/>
        <v>1.9182368125608546E-2</v>
      </c>
      <c r="I125">
        <f t="shared" si="10"/>
        <v>7.1884241257239676E-2</v>
      </c>
      <c r="J125" s="9">
        <f t="shared" si="13"/>
        <v>0.17205799027922031</v>
      </c>
      <c r="K125" s="43">
        <f t="shared" si="14"/>
        <v>0.22475986341085144</v>
      </c>
      <c r="M125" s="9">
        <f t="shared" si="11"/>
        <v>3.0709105471783453E-2</v>
      </c>
    </row>
    <row r="126" spans="1:13" x14ac:dyDescent="0.2">
      <c r="A126" s="2">
        <v>120</v>
      </c>
      <c r="B126" s="9">
        <v>-1.5458088829466406E-3</v>
      </c>
      <c r="C126" s="9">
        <v>-1.1555249412854688E-3</v>
      </c>
      <c r="D126" s="9">
        <v>0.11629722480571843</v>
      </c>
      <c r="E126" s="48">
        <f t="shared" si="8"/>
        <v>1.1629722480571843E-3</v>
      </c>
      <c r="F126" s="9">
        <f t="shared" si="12"/>
        <v>1.1629722480571843E-3</v>
      </c>
      <c r="G126" s="30">
        <v>0.4</v>
      </c>
      <c r="H126" s="4">
        <f t="shared" si="9"/>
        <v>1.7641598492573081E-2</v>
      </c>
      <c r="I126">
        <f t="shared" si="10"/>
        <v>7.210427937954543E-2</v>
      </c>
      <c r="J126" s="9">
        <f t="shared" si="13"/>
        <v>5.9005706797667451E-2</v>
      </c>
      <c r="K126" s="43">
        <f t="shared" si="14"/>
        <v>0.11346838768463979</v>
      </c>
      <c r="M126" s="9">
        <f t="shared" si="11"/>
        <v>8.2100364856039887E-2</v>
      </c>
    </row>
    <row r="127" spans="1:13" x14ac:dyDescent="0.2">
      <c r="A127" s="2">
        <v>121</v>
      </c>
      <c r="B127" s="9">
        <v>6.9358293742413331E-4</v>
      </c>
      <c r="C127" s="9">
        <v>3.5817391111640879E-3</v>
      </c>
      <c r="D127" s="9">
        <v>0.1179528126769817</v>
      </c>
      <c r="E127" s="48">
        <f t="shared" si="8"/>
        <v>1.1795281267698169E-3</v>
      </c>
      <c r="F127" s="9">
        <f t="shared" si="12"/>
        <v>1.1795281267698169E-3</v>
      </c>
      <c r="G127" s="30">
        <v>0.4</v>
      </c>
      <c r="H127" s="4">
        <f t="shared" si="9"/>
        <v>1.9030021421202963E-2</v>
      </c>
      <c r="I127">
        <f t="shared" si="10"/>
        <v>7.3130743859728647E-2</v>
      </c>
      <c r="J127" s="9">
        <f t="shared" si="13"/>
        <v>0.27525803947622823</v>
      </c>
      <c r="K127" s="43">
        <f t="shared" si="14"/>
        <v>0.32935876191475394</v>
      </c>
      <c r="M127" s="9">
        <f t="shared" si="11"/>
        <v>4.990184518216422E-3</v>
      </c>
    </row>
    <row r="128" spans="1:13" x14ac:dyDescent="0.2">
      <c r="A128" s="2">
        <v>122</v>
      </c>
      <c r="B128" s="9">
        <v>-5.9793482095740237E-4</v>
      </c>
      <c r="C128" s="9">
        <v>-1.3807214515587109E-3</v>
      </c>
      <c r="D128" s="9">
        <v>0.11910298663374136</v>
      </c>
      <c r="E128" s="48">
        <f t="shared" si="8"/>
        <v>1.1910298663374136E-3</v>
      </c>
      <c r="F128" s="9">
        <f t="shared" si="12"/>
        <v>1.1910298663374136E-3</v>
      </c>
      <c r="G128" s="30">
        <v>0.4</v>
      </c>
      <c r="H128" s="4">
        <f t="shared" si="9"/>
        <v>1.822928041100641E-2</v>
      </c>
      <c r="I128">
        <f t="shared" si="10"/>
        <v>7.3843851712919642E-2</v>
      </c>
      <c r="J128" s="9">
        <f t="shared" si="13"/>
        <v>0.19122792205086356</v>
      </c>
      <c r="K128" s="43">
        <f t="shared" si="14"/>
        <v>0.2468424933527768</v>
      </c>
      <c r="M128" s="9">
        <f t="shared" si="11"/>
        <v>2.3457221842394224E-2</v>
      </c>
    </row>
    <row r="129" spans="1:13" x14ac:dyDescent="0.2">
      <c r="A129" s="2">
        <v>123</v>
      </c>
      <c r="B129" s="9">
        <v>2.8044643030908828E-4</v>
      </c>
      <c r="C129" s="9">
        <v>-2.5852307706434989E-4</v>
      </c>
      <c r="D129" s="9">
        <v>0.12250840676578136</v>
      </c>
      <c r="E129" s="48">
        <f t="shared" si="8"/>
        <v>1.2250840676578136E-3</v>
      </c>
      <c r="F129" s="9">
        <f t="shared" si="12"/>
        <v>1.2250840676578136E-3</v>
      </c>
      <c r="G129" s="30">
        <v>0.4</v>
      </c>
      <c r="H129" s="4">
        <f t="shared" si="9"/>
        <v>1.8773876786791634E-2</v>
      </c>
      <c r="I129">
        <f t="shared" si="10"/>
        <v>7.5955212194784447E-2</v>
      </c>
      <c r="J129" s="9">
        <f t="shared" si="13"/>
        <v>0.56618515115296975</v>
      </c>
      <c r="K129" s="43">
        <f t="shared" si="14"/>
        <v>0.62336648656096261</v>
      </c>
      <c r="M129" s="9">
        <f t="shared" si="11"/>
        <v>4.9892587318588678E-2</v>
      </c>
    </row>
    <row r="130" spans="1:13" x14ac:dyDescent="0.2">
      <c r="A130" s="2">
        <v>124</v>
      </c>
      <c r="B130" s="9">
        <v>4.6641004867947067E-4</v>
      </c>
      <c r="C130" s="9">
        <v>-1.3277595432972858E-3</v>
      </c>
      <c r="D130" s="9">
        <v>0.12492133031330714</v>
      </c>
      <c r="E130" s="48">
        <f t="shared" si="8"/>
        <v>1.2492133031330715E-3</v>
      </c>
      <c r="F130" s="9">
        <f t="shared" si="12"/>
        <v>1.2492133031330715E-3</v>
      </c>
      <c r="G130" s="30">
        <v>0.4</v>
      </c>
      <c r="H130" s="4">
        <f t="shared" si="9"/>
        <v>1.8889174230181272E-2</v>
      </c>
      <c r="I130">
        <f t="shared" si="10"/>
        <v>7.7451224794250428E-2</v>
      </c>
      <c r="J130" s="9">
        <f t="shared" si="13"/>
        <v>0.40117266901163789</v>
      </c>
      <c r="K130" s="43">
        <f t="shared" si="14"/>
        <v>0.45973471957570705</v>
      </c>
      <c r="M130" s="9">
        <f t="shared" si="11"/>
        <v>3.5682367227883567E-3</v>
      </c>
    </row>
    <row r="131" spans="1:13" x14ac:dyDescent="0.2">
      <c r="A131" s="2">
        <v>125</v>
      </c>
      <c r="B131" s="9">
        <v>4.3956463003556948E-3</v>
      </c>
      <c r="C131" s="9">
        <v>9.4409538771482557E-4</v>
      </c>
      <c r="D131" s="9">
        <v>0.12626866346032853</v>
      </c>
      <c r="E131" s="48">
        <f t="shared" si="8"/>
        <v>1.2626866346032853E-3</v>
      </c>
      <c r="F131" s="9">
        <f t="shared" si="12"/>
        <v>1.2626866346032853E-3</v>
      </c>
      <c r="G131" s="30">
        <v>0.4</v>
      </c>
      <c r="H131" s="4">
        <f t="shared" si="9"/>
        <v>2.1325300706220532E-2</v>
      </c>
      <c r="I131">
        <f t="shared" si="10"/>
        <v>7.8286571345403691E-2</v>
      </c>
      <c r="J131" s="9">
        <f t="shared" si="13"/>
        <v>0.2240076090237757</v>
      </c>
      <c r="K131" s="43">
        <f t="shared" si="14"/>
        <v>0.28096887966295886</v>
      </c>
      <c r="M131" s="9">
        <f t="shared" si="11"/>
        <v>1.4168407608691175E-2</v>
      </c>
    </row>
    <row r="132" spans="1:13" x14ac:dyDescent="0.2">
      <c r="A132" s="2">
        <v>126</v>
      </c>
      <c r="B132" s="9">
        <v>2.7782569178098808E-3</v>
      </c>
      <c r="C132" s="9">
        <v>2.9293101845372544E-4</v>
      </c>
      <c r="D132" s="9">
        <v>0.128328648733364</v>
      </c>
      <c r="E132" s="48">
        <f t="shared" si="8"/>
        <v>1.28328648733364E-3</v>
      </c>
      <c r="F132" s="9">
        <f t="shared" si="12"/>
        <v>1.2782355025596865E-3</v>
      </c>
      <c r="G132" s="30">
        <v>0</v>
      </c>
      <c r="H132" s="4">
        <f t="shared" si="9"/>
        <v>2.0322519289042128E-2</v>
      </c>
      <c r="I132">
        <f t="shared" si="10"/>
        <v>7.925060115870057E-2</v>
      </c>
      <c r="J132" s="9">
        <f t="shared" si="13"/>
        <v>0.25851547864312618</v>
      </c>
      <c r="K132" s="43">
        <f t="shared" si="14"/>
        <v>0.31744356051278461</v>
      </c>
      <c r="M132" s="9">
        <f t="shared" si="11"/>
        <v>0.10077041411103395</v>
      </c>
    </row>
    <row r="133" spans="1:13" x14ac:dyDescent="0.2">
      <c r="A133" s="2">
        <v>127</v>
      </c>
      <c r="B133" s="9">
        <v>-7.4278486887456325E-4</v>
      </c>
      <c r="C133" s="9">
        <v>7.0573827506335233E-4</v>
      </c>
      <c r="D133" s="9">
        <v>0.12782355025596864</v>
      </c>
      <c r="E133" s="48">
        <f t="shared" si="8"/>
        <v>1.2782355025596865E-3</v>
      </c>
      <c r="F133" s="9">
        <f t="shared" si="12"/>
        <v>1.2782355025596865E-3</v>
      </c>
      <c r="G133" s="30">
        <v>0</v>
      </c>
      <c r="H133" s="4">
        <f t="shared" si="9"/>
        <v>1.8139473381297771E-2</v>
      </c>
      <c r="I133">
        <f t="shared" si="10"/>
        <v>7.925060115870057E-2</v>
      </c>
      <c r="J133" s="9">
        <f t="shared" si="13"/>
        <v>0</v>
      </c>
      <c r="K133" s="43">
        <f t="shared" si="14"/>
        <v>6.1111127777402796E-2</v>
      </c>
      <c r="M133" s="9">
        <f t="shared" si="11"/>
        <v>3.7345699382260516E-3</v>
      </c>
    </row>
    <row r="134" spans="1:13" x14ac:dyDescent="0.2">
      <c r="A134" s="2">
        <v>128</v>
      </c>
      <c r="B134" s="9">
        <v>7.3691512837275057E-4</v>
      </c>
      <c r="C134" s="9">
        <v>-4.8935197623011083E-3</v>
      </c>
      <c r="D134" s="9">
        <v>0.12665923766927287</v>
      </c>
      <c r="E134" s="48">
        <f t="shared" si="8"/>
        <v>1.2665923766927286E-3</v>
      </c>
      <c r="F134" s="9">
        <f t="shared" si="12"/>
        <v>1.2694992589978396E-3</v>
      </c>
      <c r="G134" s="30">
        <v>0</v>
      </c>
      <c r="H134" s="4">
        <f t="shared" si="9"/>
        <v>1.9056887379591107E-2</v>
      </c>
      <c r="I134">
        <f t="shared" si="10"/>
        <v>7.8708954057866057E-2</v>
      </c>
      <c r="J134" s="9">
        <f t="shared" si="13"/>
        <v>-0.14524878545926789</v>
      </c>
      <c r="K134" s="43">
        <f t="shared" si="14"/>
        <v>-8.5596718780992939E-2</v>
      </c>
      <c r="M134" s="9">
        <f t="shared" si="11"/>
        <v>7.3267982660723896E-3</v>
      </c>
    </row>
    <row r="135" spans="1:13" x14ac:dyDescent="0.2">
      <c r="A135" s="2">
        <v>129</v>
      </c>
      <c r="B135" s="9">
        <v>4.0500846705883767E-4</v>
      </c>
      <c r="C135" s="9">
        <v>1.2945936391802132E-3</v>
      </c>
      <c r="D135" s="9">
        <v>0.12694992589978396</v>
      </c>
      <c r="E135" s="48">
        <f t="shared" si="8"/>
        <v>1.2694992589978396E-3</v>
      </c>
      <c r="F135" s="9">
        <f t="shared" si="12"/>
        <v>1.2665923766927286E-3</v>
      </c>
      <c r="G135" s="30">
        <v>0</v>
      </c>
      <c r="H135" s="4">
        <f t="shared" si="9"/>
        <v>1.8851105249576477E-2</v>
      </c>
      <c r="I135">
        <f t="shared" si="10"/>
        <v>7.8528727354949174E-2</v>
      </c>
      <c r="J135" s="9">
        <f t="shared" si="13"/>
        <v>-4.8329825204774135E-2</v>
      </c>
      <c r="K135" s="43">
        <f t="shared" si="14"/>
        <v>1.1347796900598561E-2</v>
      </c>
      <c r="M135" s="9">
        <f t="shared" si="11"/>
        <v>1.2877249449723432E-4</v>
      </c>
    </row>
    <row r="136" spans="1:13" x14ac:dyDescent="0.2">
      <c r="A136" s="2">
        <v>130</v>
      </c>
      <c r="B136" s="9">
        <v>-1.7305507585355711E-3</v>
      </c>
      <c r="C136" s="9">
        <v>-1.3272370694966894E-3</v>
      </c>
      <c r="D136" s="9">
        <v>0.1253583335543218</v>
      </c>
      <c r="E136" s="48">
        <f t="shared" ref="E136:E199" si="15">D136/100</f>
        <v>1.2535833355432179E-3</v>
      </c>
      <c r="F136" s="9">
        <f t="shared" si="12"/>
        <v>1.2694992589978396E-3</v>
      </c>
      <c r="G136" s="30">
        <v>0</v>
      </c>
      <c r="H136" s="4">
        <f t="shared" ref="H136:H199" si="16">G$2*((G$4+B136)/100)</f>
        <v>1.7527058529707946E-2</v>
      </c>
      <c r="I136">
        <f t="shared" ref="I136:I199" si="17">G$2*F136</f>
        <v>7.8708954057866057E-2</v>
      </c>
      <c r="J136" s="9">
        <f t="shared" si="13"/>
        <v>4.8329825204774135E-2</v>
      </c>
      <c r="K136" s="43">
        <f t="shared" si="14"/>
        <v>0.10951172073293225</v>
      </c>
      <c r="M136" s="9">
        <f t="shared" ref="M136:M199" si="18">(G136-K136)^2</f>
        <v>1.1992816977887743E-2</v>
      </c>
    </row>
    <row r="137" spans="1:13" x14ac:dyDescent="0.2">
      <c r="A137" s="2">
        <v>131</v>
      </c>
      <c r="B137" s="9">
        <v>-1.2312441596524864E-4</v>
      </c>
      <c r="C137" s="9">
        <v>-1.2157417649376113E-3</v>
      </c>
      <c r="D137" s="9">
        <v>0.12722804972865426</v>
      </c>
      <c r="E137" s="48">
        <f t="shared" si="15"/>
        <v>1.2722804972865427E-3</v>
      </c>
      <c r="F137" s="9">
        <f t="shared" ref="F137:F200" si="19">MEDIAN(E136:E138)</f>
        <v>1.2535833355432179E-3</v>
      </c>
      <c r="G137" s="30">
        <v>0</v>
      </c>
      <c r="H137" s="4">
        <f t="shared" si="16"/>
        <v>1.8523662862101546E-2</v>
      </c>
      <c r="I137">
        <f t="shared" si="17"/>
        <v>7.7722166803679507E-2</v>
      </c>
      <c r="J137" s="9">
        <f t="shared" ref="J137:J200" si="20">(F137-F136)*G$1</f>
        <v>-0.26461814335653883</v>
      </c>
      <c r="K137" s="43">
        <f t="shared" ref="K137:K200" si="21">-H137+I137+J137</f>
        <v>-0.20541963941496086</v>
      </c>
      <c r="M137" s="9">
        <f t="shared" si="18"/>
        <v>4.2197228257372543E-2</v>
      </c>
    </row>
    <row r="138" spans="1:13" x14ac:dyDescent="0.2">
      <c r="A138" s="2">
        <v>132</v>
      </c>
      <c r="B138" s="9">
        <v>-2.3182767667582782E-3</v>
      </c>
      <c r="C138" s="9">
        <v>4.1186972528766391E-6</v>
      </c>
      <c r="D138" s="9">
        <v>0.12449602716496661</v>
      </c>
      <c r="E138" s="48">
        <f t="shared" si="15"/>
        <v>1.2449602716496661E-3</v>
      </c>
      <c r="F138" s="9">
        <f t="shared" si="19"/>
        <v>1.2449602716496661E-3</v>
      </c>
      <c r="G138" s="30">
        <v>0</v>
      </c>
      <c r="H138" s="4">
        <f t="shared" si="16"/>
        <v>1.7162668404609865E-2</v>
      </c>
      <c r="I138">
        <f t="shared" si="17"/>
        <v>7.7187536842279303E-2</v>
      </c>
      <c r="J138" s="9">
        <f t="shared" si="20"/>
        <v>-0.14336706029419269</v>
      </c>
      <c r="K138" s="43">
        <f t="shared" si="21"/>
        <v>-8.3342191856523251E-2</v>
      </c>
      <c r="M138" s="9">
        <f t="shared" si="18"/>
        <v>6.9459209434495307E-3</v>
      </c>
    </row>
    <row r="139" spans="1:13" x14ac:dyDescent="0.2">
      <c r="A139" s="2">
        <v>133</v>
      </c>
      <c r="B139" s="9">
        <v>1.3730708239170007E-3</v>
      </c>
      <c r="C139" s="9">
        <v>-2.2678497099029582E-3</v>
      </c>
      <c r="D139" s="9">
        <v>0.12441412833159939</v>
      </c>
      <c r="E139" s="48">
        <f t="shared" si="15"/>
        <v>1.2441412833159938E-3</v>
      </c>
      <c r="F139" s="9">
        <f t="shared" si="19"/>
        <v>1.2441412833159938E-3</v>
      </c>
      <c r="G139" s="30">
        <v>0</v>
      </c>
      <c r="H139" s="4">
        <f t="shared" si="16"/>
        <v>1.9451303910828541E-2</v>
      </c>
      <c r="I139">
        <f t="shared" si="17"/>
        <v>7.7136759565591614E-2</v>
      </c>
      <c r="J139" s="9">
        <f t="shared" si="20"/>
        <v>-1.3616500035636777E-2</v>
      </c>
      <c r="K139" s="43">
        <f t="shared" si="21"/>
        <v>4.4068955619126299E-2</v>
      </c>
      <c r="M139" s="9">
        <f t="shared" si="18"/>
        <v>1.9420728493605233E-3</v>
      </c>
    </row>
    <row r="140" spans="1:13" x14ac:dyDescent="0.2">
      <c r="A140" s="2">
        <v>134</v>
      </c>
      <c r="B140" s="9">
        <v>-1.8441523070131874E-3</v>
      </c>
      <c r="C140" s="9">
        <v>-5.2893359629163476E-4</v>
      </c>
      <c r="D140" s="9">
        <v>0.1229385976025113</v>
      </c>
      <c r="E140" s="48">
        <f t="shared" si="15"/>
        <v>1.2293859760251131E-3</v>
      </c>
      <c r="F140" s="9">
        <f t="shared" si="19"/>
        <v>1.2441412833159938E-3</v>
      </c>
      <c r="G140" s="30">
        <v>0</v>
      </c>
      <c r="H140" s="4">
        <f t="shared" si="16"/>
        <v>1.7456625569651822E-2</v>
      </c>
      <c r="I140">
        <f t="shared" si="17"/>
        <v>7.7136759565591614E-2</v>
      </c>
      <c r="J140" s="9">
        <f t="shared" si="20"/>
        <v>0</v>
      </c>
      <c r="K140" s="43">
        <f t="shared" si="21"/>
        <v>5.9680133995939792E-2</v>
      </c>
      <c r="M140" s="9">
        <f t="shared" si="18"/>
        <v>3.5617183937733284E-3</v>
      </c>
    </row>
    <row r="141" spans="1:13" x14ac:dyDescent="0.2">
      <c r="A141" s="2">
        <v>135</v>
      </c>
      <c r="B141" s="9">
        <v>3.0756430448846474E-4</v>
      </c>
      <c r="C141" s="9">
        <v>-4.7500403942864776E-5</v>
      </c>
      <c r="D141" s="9">
        <v>0.12470247667580678</v>
      </c>
      <c r="E141" s="48">
        <f t="shared" si="15"/>
        <v>1.2470247667580679E-3</v>
      </c>
      <c r="F141" s="9">
        <f t="shared" si="19"/>
        <v>1.2470247667580679E-3</v>
      </c>
      <c r="G141" s="30">
        <v>0</v>
      </c>
      <c r="H141" s="4">
        <f t="shared" si="16"/>
        <v>1.8790689868782847E-2</v>
      </c>
      <c r="I141">
        <f t="shared" si="17"/>
        <v>7.731553553900021E-2</v>
      </c>
      <c r="J141" s="9">
        <f t="shared" si="20"/>
        <v>4.7940795707923964E-2</v>
      </c>
      <c r="K141" s="43">
        <f t="shared" si="21"/>
        <v>0.10646564137814132</v>
      </c>
      <c r="M141" s="9">
        <f t="shared" si="18"/>
        <v>1.1334932794058998E-2</v>
      </c>
    </row>
    <row r="142" spans="1:13" x14ac:dyDescent="0.2">
      <c r="A142" s="2">
        <v>136</v>
      </c>
      <c r="B142" s="9">
        <v>-3.7342117499214597E-4</v>
      </c>
      <c r="C142" s="9">
        <v>-2.03268829670616E-4</v>
      </c>
      <c r="D142" s="9">
        <v>0.12487480217770064</v>
      </c>
      <c r="E142" s="48">
        <f t="shared" si="15"/>
        <v>1.2487480217770065E-3</v>
      </c>
      <c r="F142" s="9">
        <f t="shared" si="19"/>
        <v>1.2487480217770065E-3</v>
      </c>
      <c r="G142" s="30">
        <v>0</v>
      </c>
      <c r="H142" s="4">
        <f t="shared" si="16"/>
        <v>1.8368478871504869E-2</v>
      </c>
      <c r="I142">
        <f t="shared" si="17"/>
        <v>7.7422377350174404E-2</v>
      </c>
      <c r="J142" s="9">
        <f t="shared" si="20"/>
        <v>2.8650837944873289E-2</v>
      </c>
      <c r="K142" s="43">
        <f t="shared" si="21"/>
        <v>8.7704736423542817E-2</v>
      </c>
      <c r="M142" s="9">
        <f t="shared" si="18"/>
        <v>7.6921207911231177E-3</v>
      </c>
    </row>
    <row r="143" spans="1:13" x14ac:dyDescent="0.2">
      <c r="A143" s="2">
        <v>137</v>
      </c>
      <c r="B143" s="9">
        <v>1.3318624712028218E-3</v>
      </c>
      <c r="C143" s="9">
        <v>-7.542251887021962E-4</v>
      </c>
      <c r="D143" s="9">
        <v>0.12492444681206386</v>
      </c>
      <c r="E143" s="48">
        <f t="shared" si="15"/>
        <v>1.2492444681206387E-3</v>
      </c>
      <c r="F143" s="9">
        <f t="shared" si="19"/>
        <v>1.2492444681206387E-3</v>
      </c>
      <c r="G143" s="30">
        <v>0</v>
      </c>
      <c r="H143" s="4">
        <f t="shared" si="16"/>
        <v>1.942575473214575E-2</v>
      </c>
      <c r="I143">
        <f t="shared" si="17"/>
        <v>7.7453157023479602E-2</v>
      </c>
      <c r="J143" s="9">
        <f t="shared" si="20"/>
        <v>8.2539169092289023E-3</v>
      </c>
      <c r="K143" s="43">
        <f t="shared" si="21"/>
        <v>6.6281319200562752E-2</v>
      </c>
      <c r="M143" s="9">
        <f t="shared" si="18"/>
        <v>4.3932132749668886E-3</v>
      </c>
    </row>
    <row r="144" spans="1:13" x14ac:dyDescent="0.2">
      <c r="A144" s="2">
        <v>138</v>
      </c>
      <c r="B144" s="9">
        <v>-3.0507315253320531E-3</v>
      </c>
      <c r="C144" s="9">
        <v>-1.4819035671120057E-3</v>
      </c>
      <c r="D144" s="9">
        <v>0.12504287051624438</v>
      </c>
      <c r="E144" s="48">
        <f t="shared" si="15"/>
        <v>1.2504287051624439E-3</v>
      </c>
      <c r="F144" s="9">
        <f t="shared" si="19"/>
        <v>1.2504287051624439E-3</v>
      </c>
      <c r="G144" s="30">
        <v>0</v>
      </c>
      <c r="H144" s="4">
        <f t="shared" si="16"/>
        <v>1.6708546454294128E-2</v>
      </c>
      <c r="I144">
        <f t="shared" si="17"/>
        <v>7.7526579720071515E-2</v>
      </c>
      <c r="J144" s="9">
        <f t="shared" si="20"/>
        <v>1.9689125057053794E-2</v>
      </c>
      <c r="K144" s="43">
        <f t="shared" si="21"/>
        <v>8.0507158322831174E-2</v>
      </c>
      <c r="M144" s="9">
        <f t="shared" si="18"/>
        <v>6.4814025412174049E-3</v>
      </c>
    </row>
    <row r="145" spans="1:13" x14ac:dyDescent="0.2">
      <c r="A145" s="2">
        <v>139</v>
      </c>
      <c r="B145" s="9">
        <v>4.6847912510748868E-5</v>
      </c>
      <c r="C145" s="9">
        <v>7.3907081674222126E-4</v>
      </c>
      <c r="D145" s="9">
        <v>0.12538728390356382</v>
      </c>
      <c r="E145" s="48">
        <f t="shared" si="15"/>
        <v>1.2538728390356383E-3</v>
      </c>
      <c r="F145" s="9">
        <f t="shared" si="19"/>
        <v>1.2504287051624439E-3</v>
      </c>
      <c r="G145" s="30">
        <v>0</v>
      </c>
      <c r="H145" s="4">
        <f t="shared" si="16"/>
        <v>1.8629045705756665E-2</v>
      </c>
      <c r="I145">
        <f t="shared" si="17"/>
        <v>7.7526579720071515E-2</v>
      </c>
      <c r="J145" s="9">
        <f t="shared" si="20"/>
        <v>0</v>
      </c>
      <c r="K145" s="43">
        <f t="shared" si="21"/>
        <v>5.8897534014314849E-2</v>
      </c>
      <c r="M145" s="9">
        <f t="shared" si="18"/>
        <v>3.4689195129673747E-3</v>
      </c>
    </row>
    <row r="146" spans="1:13" x14ac:dyDescent="0.2">
      <c r="A146" s="2">
        <v>140</v>
      </c>
      <c r="B146" s="9">
        <v>1.3451592157981415E-4</v>
      </c>
      <c r="C146" s="9">
        <v>-1.1310877776445579E-3</v>
      </c>
      <c r="D146" s="9">
        <v>0.12374183314882616</v>
      </c>
      <c r="E146" s="48">
        <f t="shared" si="15"/>
        <v>1.2374183314882616E-3</v>
      </c>
      <c r="F146" s="9">
        <f t="shared" si="19"/>
        <v>1.2374183314882616E-3</v>
      </c>
      <c r="G146" s="30">
        <v>0</v>
      </c>
      <c r="H146" s="4">
        <f t="shared" si="16"/>
        <v>1.8683399871379482E-2</v>
      </c>
      <c r="I146">
        <f t="shared" si="17"/>
        <v>7.6719936552272217E-2</v>
      </c>
      <c r="J146" s="9">
        <f t="shared" si="20"/>
        <v>-0.21631047270695392</v>
      </c>
      <c r="K146" s="43">
        <f t="shared" si="21"/>
        <v>-0.15827393602606118</v>
      </c>
      <c r="M146" s="9">
        <f t="shared" si="18"/>
        <v>2.5050638825181708E-2</v>
      </c>
    </row>
    <row r="147" spans="1:13" x14ac:dyDescent="0.2">
      <c r="A147" s="2">
        <v>141</v>
      </c>
      <c r="B147" s="9">
        <v>-4.565843811441186E-4</v>
      </c>
      <c r="C147" s="9">
        <v>4.9605006036953006E-4</v>
      </c>
      <c r="D147" s="9">
        <v>0.1227178281868692</v>
      </c>
      <c r="E147" s="48">
        <f t="shared" si="15"/>
        <v>1.227178281868692E-3</v>
      </c>
      <c r="F147" s="9">
        <f t="shared" si="19"/>
        <v>1.227178281868692E-3</v>
      </c>
      <c r="G147" s="30">
        <v>0</v>
      </c>
      <c r="H147" s="4">
        <f t="shared" si="16"/>
        <v>1.8316917683690644E-2</v>
      </c>
      <c r="I147">
        <f t="shared" si="17"/>
        <v>7.6085053475858908E-2</v>
      </c>
      <c r="J147" s="9">
        <f t="shared" si="20"/>
        <v>-0.17025106497496484</v>
      </c>
      <c r="K147" s="43">
        <f t="shared" si="21"/>
        <v>-0.11248292918279658</v>
      </c>
      <c r="M147" s="9">
        <f t="shared" si="18"/>
        <v>1.2652409357542031E-2</v>
      </c>
    </row>
    <row r="148" spans="1:13" x14ac:dyDescent="0.2">
      <c r="A148" s="2">
        <v>142</v>
      </c>
      <c r="B148" s="9">
        <v>2.7068843509785064E-3</v>
      </c>
      <c r="C148" s="9">
        <v>-6.9344807324783861E-4</v>
      </c>
      <c r="D148" s="9">
        <v>0.1222758973343947</v>
      </c>
      <c r="E148" s="48">
        <f t="shared" si="15"/>
        <v>1.2227589733439471E-3</v>
      </c>
      <c r="F148" s="9">
        <f t="shared" si="19"/>
        <v>1.227178281868692E-3</v>
      </c>
      <c r="G148" s="30">
        <v>0.4</v>
      </c>
      <c r="H148" s="4">
        <f t="shared" si="16"/>
        <v>2.0278268297606674E-2</v>
      </c>
      <c r="I148">
        <f t="shared" si="17"/>
        <v>7.6085053475858908E-2</v>
      </c>
      <c r="J148" s="9">
        <f t="shared" si="20"/>
        <v>0</v>
      </c>
      <c r="K148" s="43">
        <f t="shared" si="21"/>
        <v>5.580678517825223E-2</v>
      </c>
      <c r="M148" s="9">
        <f t="shared" si="18"/>
        <v>0.11846896912932983</v>
      </c>
    </row>
    <row r="149" spans="1:13" x14ac:dyDescent="0.2">
      <c r="A149" s="2">
        <v>143</v>
      </c>
      <c r="B149" s="9">
        <v>1.6358420704226109E-3</v>
      </c>
      <c r="C149" s="9">
        <v>1.4294566078460209E-3</v>
      </c>
      <c r="D149" s="9">
        <v>0.12581712908372103</v>
      </c>
      <c r="E149" s="48">
        <f t="shared" si="15"/>
        <v>1.2581712908372102E-3</v>
      </c>
      <c r="F149" s="9">
        <f t="shared" si="19"/>
        <v>1.2574953306011057E-3</v>
      </c>
      <c r="G149" s="30">
        <v>0.4</v>
      </c>
      <c r="H149" s="4">
        <f t="shared" si="16"/>
        <v>1.9614222083662019E-2</v>
      </c>
      <c r="I149">
        <f t="shared" si="17"/>
        <v>7.7964710497268552E-2</v>
      </c>
      <c r="J149" s="9">
        <f t="shared" si="20"/>
        <v>0.50405125222511005</v>
      </c>
      <c r="K149" s="43">
        <f t="shared" si="21"/>
        <v>0.56240174063871662</v>
      </c>
      <c r="M149" s="9">
        <f t="shared" si="18"/>
        <v>2.6374325362484973E-2</v>
      </c>
    </row>
    <row r="150" spans="1:13" x14ac:dyDescent="0.2">
      <c r="A150" s="2">
        <v>144</v>
      </c>
      <c r="B150" s="9">
        <v>2.9479681774790011E-3</v>
      </c>
      <c r="C150" s="9">
        <v>-1.2573087150593307E-3</v>
      </c>
      <c r="D150" s="9">
        <v>0.12574953306011058</v>
      </c>
      <c r="E150" s="48">
        <f t="shared" si="15"/>
        <v>1.2574953306011057E-3</v>
      </c>
      <c r="F150" s="9">
        <f t="shared" si="19"/>
        <v>1.2581712908372102E-3</v>
      </c>
      <c r="G150" s="30">
        <v>0.4</v>
      </c>
      <c r="H150" s="4">
        <f t="shared" si="16"/>
        <v>2.0427740270036979E-2</v>
      </c>
      <c r="I150">
        <f t="shared" si="17"/>
        <v>7.8006620031907031E-2</v>
      </c>
      <c r="J150" s="9">
        <f t="shared" si="20"/>
        <v>1.1238514885473422E-2</v>
      </c>
      <c r="K150" s="43">
        <f t="shared" si="21"/>
        <v>6.8817394647343474E-2</v>
      </c>
      <c r="M150" s="9">
        <f t="shared" si="18"/>
        <v>0.10968191808817344</v>
      </c>
    </row>
    <row r="151" spans="1:13" x14ac:dyDescent="0.2">
      <c r="A151" s="2">
        <v>145</v>
      </c>
      <c r="B151" s="9">
        <v>-4.7278933257312184E-3</v>
      </c>
      <c r="C151" s="9">
        <v>3.04787890775214E-4</v>
      </c>
      <c r="D151" s="9">
        <v>0.13137626158667001</v>
      </c>
      <c r="E151" s="48">
        <f t="shared" si="15"/>
        <v>1.3137626158667001E-3</v>
      </c>
      <c r="F151" s="9">
        <f t="shared" si="19"/>
        <v>1.3137626158667001E-3</v>
      </c>
      <c r="G151" s="30">
        <v>0.4</v>
      </c>
      <c r="H151" s="4">
        <f t="shared" si="16"/>
        <v>1.5668706138046645E-2</v>
      </c>
      <c r="I151">
        <f t="shared" si="17"/>
        <v>8.1453282183735404E-2</v>
      </c>
      <c r="J151" s="9">
        <f t="shared" si="20"/>
        <v>0.92426136994029884</v>
      </c>
      <c r="K151" s="43">
        <f t="shared" si="21"/>
        <v>0.99004594598598761</v>
      </c>
      <c r="M151" s="9">
        <f t="shared" si="18"/>
        <v>0.348154218374499</v>
      </c>
    </row>
    <row r="152" spans="1:13" x14ac:dyDescent="0.2">
      <c r="A152" s="2">
        <v>146</v>
      </c>
      <c r="B152" s="9">
        <v>2.2412591207240126E-3</v>
      </c>
      <c r="C152" s="9">
        <v>-5.4101932578869399E-4</v>
      </c>
      <c r="D152" s="9">
        <v>0.13205062632426129</v>
      </c>
      <c r="E152" s="48">
        <f t="shared" si="15"/>
        <v>1.320506263242613E-3</v>
      </c>
      <c r="F152" s="9">
        <f t="shared" si="19"/>
        <v>1.3173636475359309E-3</v>
      </c>
      <c r="G152" s="30">
        <v>0.4</v>
      </c>
      <c r="H152" s="4">
        <f t="shared" si="16"/>
        <v>1.9989580654848883E-2</v>
      </c>
      <c r="I152">
        <f t="shared" si="17"/>
        <v>8.1676546147227719E-2</v>
      </c>
      <c r="J152" s="9">
        <f t="shared" si="20"/>
        <v>5.9870752532631577E-2</v>
      </c>
      <c r="K152" s="43">
        <f t="shared" si="21"/>
        <v>0.12155771802501042</v>
      </c>
      <c r="M152" s="9">
        <f t="shared" si="18"/>
        <v>7.7530104391439619E-2</v>
      </c>
    </row>
    <row r="153" spans="1:13" x14ac:dyDescent="0.2">
      <c r="A153" s="2">
        <v>147</v>
      </c>
      <c r="B153" s="9">
        <v>-1.0809512762066462E-4</v>
      </c>
      <c r="C153" s="9">
        <v>3.0540790492799134E-3</v>
      </c>
      <c r="D153" s="9">
        <v>0.1317363647535931</v>
      </c>
      <c r="E153" s="48">
        <f t="shared" si="15"/>
        <v>1.3173636475359309E-3</v>
      </c>
      <c r="F153" s="9">
        <f t="shared" si="19"/>
        <v>1.320506263242613E-3</v>
      </c>
      <c r="G153" s="30">
        <v>0.4</v>
      </c>
      <c r="H153" s="4">
        <f t="shared" si="16"/>
        <v>1.8532981020875187E-2</v>
      </c>
      <c r="I153">
        <f t="shared" si="17"/>
        <v>8.1871388321042002E-2</v>
      </c>
      <c r="J153" s="9">
        <f t="shared" si="20"/>
        <v>5.2249128739296068E-2</v>
      </c>
      <c r="K153" s="43">
        <f t="shared" si="21"/>
        <v>0.1155875360394629</v>
      </c>
      <c r="M153" s="9">
        <f t="shared" si="18"/>
        <v>8.0890449656103813E-2</v>
      </c>
    </row>
    <row r="154" spans="1:13" x14ac:dyDescent="0.2">
      <c r="A154" s="2">
        <v>148</v>
      </c>
      <c r="B154" s="9">
        <v>3.7595459342323191E-3</v>
      </c>
      <c r="C154" s="9">
        <v>-2.4860754616635636E-3</v>
      </c>
      <c r="D154" s="9">
        <v>0.1343876435445886</v>
      </c>
      <c r="E154" s="48">
        <f t="shared" si="15"/>
        <v>1.3438764354458859E-3</v>
      </c>
      <c r="F154" s="9">
        <f t="shared" si="19"/>
        <v>1.3438764354458859E-3</v>
      </c>
      <c r="G154" s="30">
        <v>0.4</v>
      </c>
      <c r="H154" s="4">
        <f t="shared" si="16"/>
        <v>2.0930918479224039E-2</v>
      </c>
      <c r="I154">
        <f t="shared" si="17"/>
        <v>8.3320338997644919E-2</v>
      </c>
      <c r="J154" s="9">
        <f t="shared" si="20"/>
        <v>0.38855248305161516</v>
      </c>
      <c r="K154" s="43">
        <f t="shared" si="21"/>
        <v>0.45094190357003605</v>
      </c>
      <c r="M154" s="9">
        <f t="shared" si="18"/>
        <v>2.5950775393388495E-3</v>
      </c>
    </row>
    <row r="155" spans="1:13" x14ac:dyDescent="0.2">
      <c r="A155" s="2">
        <v>149</v>
      </c>
      <c r="B155" s="9">
        <v>1.7099287348571721E-4</v>
      </c>
      <c r="C155" s="9">
        <v>3.8878143333119969E-4</v>
      </c>
      <c r="D155" s="9">
        <v>0.13870719269238091</v>
      </c>
      <c r="E155" s="48">
        <f t="shared" si="15"/>
        <v>1.3870719269238091E-3</v>
      </c>
      <c r="F155" s="9">
        <f t="shared" si="19"/>
        <v>1.3870719269238091E-3</v>
      </c>
      <c r="G155" s="30">
        <v>0.4</v>
      </c>
      <c r="H155" s="4">
        <f t="shared" si="16"/>
        <v>1.8706015581561142E-2</v>
      </c>
      <c r="I155">
        <f t="shared" si="17"/>
        <v>8.5998459469276159E-2</v>
      </c>
      <c r="J155" s="9">
        <f t="shared" si="20"/>
        <v>0.71816824131195178</v>
      </c>
      <c r="K155" s="43">
        <f t="shared" si="21"/>
        <v>0.78546068519966683</v>
      </c>
      <c r="M155" s="9">
        <f t="shared" si="18"/>
        <v>0.14857993983459664</v>
      </c>
    </row>
    <row r="156" spans="1:13" x14ac:dyDescent="0.2">
      <c r="A156" s="2">
        <v>150</v>
      </c>
      <c r="B156" s="9">
        <v>-1.9363124753962284E-3</v>
      </c>
      <c r="C156" s="9">
        <v>-2.1948573558102204E-3</v>
      </c>
      <c r="D156" s="9">
        <v>0.13974017283371137</v>
      </c>
      <c r="E156" s="48">
        <f t="shared" si="15"/>
        <v>1.3974017283371136E-3</v>
      </c>
      <c r="F156" s="9">
        <f t="shared" si="19"/>
        <v>1.3974017283371136E-3</v>
      </c>
      <c r="G156" s="30">
        <v>0.4</v>
      </c>
      <c r="H156" s="4">
        <f t="shared" si="16"/>
        <v>1.7399486265254338E-2</v>
      </c>
      <c r="I156">
        <f t="shared" si="17"/>
        <v>8.6638907156901049E-2</v>
      </c>
      <c r="J156" s="9">
        <f t="shared" si="20"/>
        <v>0.17174327829760122</v>
      </c>
      <c r="K156" s="43">
        <f t="shared" si="21"/>
        <v>0.24098269918924792</v>
      </c>
      <c r="M156" s="9">
        <f t="shared" si="18"/>
        <v>2.5286501957137223E-2</v>
      </c>
    </row>
    <row r="157" spans="1:13" x14ac:dyDescent="0.2">
      <c r="A157" s="2">
        <v>151</v>
      </c>
      <c r="B157" s="9">
        <v>1.1075876216047058E-3</v>
      </c>
      <c r="C157" s="9">
        <v>-8.5814188515019509E-4</v>
      </c>
      <c r="D157" s="9">
        <v>0.14259367491136168</v>
      </c>
      <c r="E157" s="48">
        <f t="shared" si="15"/>
        <v>1.4259367491136169E-3</v>
      </c>
      <c r="F157" s="9">
        <f t="shared" si="19"/>
        <v>1.4259367491136169E-3</v>
      </c>
      <c r="G157" s="30">
        <v>0.4</v>
      </c>
      <c r="H157" s="4">
        <f t="shared" si="16"/>
        <v>1.9286704325394918E-2</v>
      </c>
      <c r="I157">
        <f t="shared" si="17"/>
        <v>8.8408078445044253E-2</v>
      </c>
      <c r="J157" s="9">
        <f t="shared" si="20"/>
        <v>0.4744232554301428</v>
      </c>
      <c r="K157" s="43">
        <f t="shared" si="21"/>
        <v>0.5435446295497921</v>
      </c>
      <c r="M157" s="9">
        <f t="shared" si="18"/>
        <v>2.0605060672587043E-2</v>
      </c>
    </row>
    <row r="158" spans="1:13" x14ac:dyDescent="0.2">
      <c r="A158" s="2">
        <v>152</v>
      </c>
      <c r="B158" s="9">
        <v>1.1503695119834199E-3</v>
      </c>
      <c r="C158" s="9">
        <v>2.0127496255998591E-3</v>
      </c>
      <c r="D158" s="9">
        <v>0.14536014886262064</v>
      </c>
      <c r="E158" s="48">
        <f t="shared" si="15"/>
        <v>1.4536014886262064E-3</v>
      </c>
      <c r="F158" s="9">
        <f t="shared" si="19"/>
        <v>1.4536014886262064E-3</v>
      </c>
      <c r="G158" s="30">
        <v>0.4</v>
      </c>
      <c r="H158" s="4">
        <f t="shared" si="16"/>
        <v>1.9313229097429718E-2</v>
      </c>
      <c r="I158">
        <f t="shared" si="17"/>
        <v>9.0123292294824797E-2</v>
      </c>
      <c r="J158" s="9">
        <f t="shared" si="20"/>
        <v>0.45995395913631409</v>
      </c>
      <c r="K158" s="43">
        <f t="shared" si="21"/>
        <v>0.53076402233370912</v>
      </c>
      <c r="M158" s="9">
        <f t="shared" si="18"/>
        <v>1.7099229536890772E-2</v>
      </c>
    </row>
    <row r="159" spans="1:13" x14ac:dyDescent="0.2">
      <c r="A159" s="2">
        <v>153</v>
      </c>
      <c r="B159" s="9">
        <v>-1.1072547490078575E-3</v>
      </c>
      <c r="C159" s="9">
        <v>-2.1324760426512462E-3</v>
      </c>
      <c r="D159" s="9">
        <v>0.14594244177263252</v>
      </c>
      <c r="E159" s="48">
        <f t="shared" si="15"/>
        <v>1.4594244177263253E-3</v>
      </c>
      <c r="F159" s="9">
        <f t="shared" si="19"/>
        <v>1.4594244177263253E-3</v>
      </c>
      <c r="G159" s="30">
        <v>0.4</v>
      </c>
      <c r="H159" s="4">
        <f t="shared" si="16"/>
        <v>1.7913502055615128E-2</v>
      </c>
      <c r="I159">
        <f t="shared" si="17"/>
        <v>9.0484313899032165E-2</v>
      </c>
      <c r="J159" s="9">
        <f t="shared" si="20"/>
        <v>9.681201921857574E-2</v>
      </c>
      <c r="K159" s="43">
        <f t="shared" si="21"/>
        <v>0.16938283106199278</v>
      </c>
      <c r="M159" s="9">
        <f t="shared" si="18"/>
        <v>5.3184278608981374E-2</v>
      </c>
    </row>
    <row r="160" spans="1:13" x14ac:dyDescent="0.2">
      <c r="A160" s="2">
        <v>154</v>
      </c>
      <c r="B160" s="9">
        <v>-3.3749733928899884E-5</v>
      </c>
      <c r="C160" s="9">
        <v>6.4864809460543204E-4</v>
      </c>
      <c r="D160" s="9">
        <v>0.1476700466649854</v>
      </c>
      <c r="E160" s="48">
        <f t="shared" si="15"/>
        <v>1.476700466649854E-3</v>
      </c>
      <c r="F160" s="9">
        <f t="shared" si="19"/>
        <v>1.476700466649854E-3</v>
      </c>
      <c r="G160" s="30">
        <v>0.4</v>
      </c>
      <c r="H160" s="4">
        <f t="shared" si="16"/>
        <v>1.8579075164964081E-2</v>
      </c>
      <c r="I160">
        <f t="shared" si="17"/>
        <v>9.1555428932290947E-2</v>
      </c>
      <c r="J160" s="9">
        <f t="shared" si="20"/>
        <v>0.28723158940258875</v>
      </c>
      <c r="K160" s="43">
        <f t="shared" si="21"/>
        <v>0.36020794316991561</v>
      </c>
      <c r="M160" s="9">
        <f t="shared" si="18"/>
        <v>1.5834077867686674E-3</v>
      </c>
    </row>
    <row r="161" spans="1:13" x14ac:dyDescent="0.2">
      <c r="A161" s="2">
        <v>155</v>
      </c>
      <c r="B161" s="9">
        <v>-3.2808336343882632E-3</v>
      </c>
      <c r="C161" s="9">
        <v>6.7948326569357601E-4</v>
      </c>
      <c r="D161" s="9">
        <v>0.15063769722262804</v>
      </c>
      <c r="E161" s="48">
        <f t="shared" si="15"/>
        <v>1.5063769722262804E-3</v>
      </c>
      <c r="F161" s="9">
        <f t="shared" si="19"/>
        <v>1.5011384927391936E-3</v>
      </c>
      <c r="G161" s="30">
        <v>0.4</v>
      </c>
      <c r="H161" s="4">
        <f t="shared" si="16"/>
        <v>1.6565883146679273E-2</v>
      </c>
      <c r="I161">
        <f t="shared" si="17"/>
        <v>9.3070586549829998E-2</v>
      </c>
      <c r="J161" s="9">
        <f t="shared" si="20"/>
        <v>0.40630662176135957</v>
      </c>
      <c r="K161" s="43">
        <f t="shared" si="21"/>
        <v>0.48281132516451031</v>
      </c>
      <c r="M161" s="9">
        <f t="shared" si="18"/>
        <v>6.8577155755022547E-3</v>
      </c>
    </row>
    <row r="162" spans="1:13" x14ac:dyDescent="0.2">
      <c r="A162" s="2">
        <v>156</v>
      </c>
      <c r="B162" s="9">
        <v>1.1629881664454278E-3</v>
      </c>
      <c r="C162" s="9">
        <v>2.5827645135910395E-4</v>
      </c>
      <c r="D162" s="9">
        <v>0.15011384927391935</v>
      </c>
      <c r="E162" s="48">
        <f t="shared" si="15"/>
        <v>1.5011384927391936E-3</v>
      </c>
      <c r="F162" s="9">
        <f t="shared" si="19"/>
        <v>1.5063769722262804E-3</v>
      </c>
      <c r="G162" s="30">
        <v>0.4</v>
      </c>
      <c r="H162" s="4">
        <f t="shared" si="16"/>
        <v>1.9321052663196163E-2</v>
      </c>
      <c r="I162">
        <f t="shared" si="17"/>
        <v>9.3395372278029382E-2</v>
      </c>
      <c r="J162" s="9">
        <f t="shared" si="20"/>
        <v>8.7094959952305609E-2</v>
      </c>
      <c r="K162" s="43">
        <f t="shared" si="21"/>
        <v>0.16116927956713883</v>
      </c>
      <c r="M162" s="9">
        <f t="shared" si="18"/>
        <v>5.7040113022479501E-2</v>
      </c>
    </row>
    <row r="163" spans="1:13" x14ac:dyDescent="0.2">
      <c r="A163" s="2">
        <v>157</v>
      </c>
      <c r="B163" s="9">
        <v>-1.6052660801907984E-3</v>
      </c>
      <c r="C163" s="9">
        <v>3.1146554355101601E-3</v>
      </c>
      <c r="D163" s="9">
        <v>0.15484612838499626</v>
      </c>
      <c r="E163" s="48">
        <f t="shared" si="15"/>
        <v>1.5484612838499625E-3</v>
      </c>
      <c r="F163" s="9">
        <f t="shared" si="19"/>
        <v>1.5268677730677655E-3</v>
      </c>
      <c r="G163" s="30">
        <v>0.4</v>
      </c>
      <c r="H163" s="4">
        <f t="shared" si="16"/>
        <v>1.7604735030281704E-2</v>
      </c>
      <c r="I163">
        <f t="shared" si="17"/>
        <v>9.4665801930201465E-2</v>
      </c>
      <c r="J163" s="9">
        <f t="shared" si="20"/>
        <v>0.34068005479053132</v>
      </c>
      <c r="K163" s="43">
        <f t="shared" si="21"/>
        <v>0.41774112169045108</v>
      </c>
      <c r="M163" s="9">
        <f t="shared" si="18"/>
        <v>3.1474739883539292E-4</v>
      </c>
    </row>
    <row r="164" spans="1:13" x14ac:dyDescent="0.2">
      <c r="A164" s="2">
        <v>158</v>
      </c>
      <c r="B164" s="9">
        <v>-3.1043201735491016E-3</v>
      </c>
      <c r="C164" s="9">
        <v>2.525182539855144E-3</v>
      </c>
      <c r="D164" s="9">
        <v>0.15268677730677654</v>
      </c>
      <c r="E164" s="48">
        <f t="shared" si="15"/>
        <v>1.5268677730677655E-3</v>
      </c>
      <c r="F164" s="9">
        <f t="shared" si="19"/>
        <v>1.5299501447844927E-3</v>
      </c>
      <c r="G164" s="30">
        <v>0</v>
      </c>
      <c r="H164" s="4">
        <f t="shared" si="16"/>
        <v>1.6675321492399555E-2</v>
      </c>
      <c r="I164">
        <f t="shared" si="17"/>
        <v>9.4856908976638551E-2</v>
      </c>
      <c r="J164" s="9">
        <f t="shared" si="20"/>
        <v>5.1247512162306955E-2</v>
      </c>
      <c r="K164" s="43">
        <f t="shared" si="21"/>
        <v>0.12942909964654595</v>
      </c>
      <c r="M164" s="9">
        <f t="shared" si="18"/>
        <v>1.675189183531552E-2</v>
      </c>
    </row>
    <row r="165" spans="1:13" x14ac:dyDescent="0.2">
      <c r="A165" s="2">
        <v>159</v>
      </c>
      <c r="B165" s="9">
        <v>-4.4611291292986867E-5</v>
      </c>
      <c r="C165" s="9">
        <v>-2.2304721255844329E-3</v>
      </c>
      <c r="D165" s="9">
        <v>0.15299501447844926</v>
      </c>
      <c r="E165" s="48">
        <f t="shared" si="15"/>
        <v>1.5299501447844927E-3</v>
      </c>
      <c r="F165" s="9">
        <f t="shared" si="19"/>
        <v>1.5268677730677655E-3</v>
      </c>
      <c r="G165" s="30">
        <v>0</v>
      </c>
      <c r="H165" s="4">
        <f t="shared" si="16"/>
        <v>1.8572340999398348E-2</v>
      </c>
      <c r="I165">
        <f t="shared" si="17"/>
        <v>9.4665801930201465E-2</v>
      </c>
      <c r="J165" s="9">
        <f t="shared" si="20"/>
        <v>-5.1247512162306955E-2</v>
      </c>
      <c r="K165" s="43">
        <f t="shared" si="21"/>
        <v>2.4845948768496162E-2</v>
      </c>
      <c r="M165" s="9">
        <f t="shared" si="18"/>
        <v>6.1732117020673596E-4</v>
      </c>
    </row>
    <row r="166" spans="1:13" x14ac:dyDescent="0.2">
      <c r="A166" s="2">
        <v>160</v>
      </c>
      <c r="B166" s="9">
        <v>3.2952745236101337E-5</v>
      </c>
      <c r="C166" s="9">
        <v>1.0526246965521168E-3</v>
      </c>
      <c r="D166" s="9">
        <v>0.15201989296882454</v>
      </c>
      <c r="E166" s="48">
        <f t="shared" si="15"/>
        <v>1.5201989296882454E-3</v>
      </c>
      <c r="F166" s="9">
        <f t="shared" si="19"/>
        <v>1.5299501447844927E-3</v>
      </c>
      <c r="G166" s="30">
        <v>0</v>
      </c>
      <c r="H166" s="4">
        <f t="shared" si="16"/>
        <v>1.862043070204638E-2</v>
      </c>
      <c r="I166">
        <f t="shared" si="17"/>
        <v>9.4856908976638551E-2</v>
      </c>
      <c r="J166" s="9">
        <f t="shared" si="20"/>
        <v>5.1247512162306955E-2</v>
      </c>
      <c r="K166" s="43">
        <f t="shared" si="21"/>
        <v>0.12748399043689912</v>
      </c>
      <c r="M166" s="9">
        <f t="shared" si="18"/>
        <v>1.6252167817715386E-2</v>
      </c>
    </row>
    <row r="167" spans="1:13" x14ac:dyDescent="0.2">
      <c r="A167" s="2">
        <v>161</v>
      </c>
      <c r="B167" s="9">
        <v>-1.247803046510697E-3</v>
      </c>
      <c r="C167" s="9">
        <v>-1.2429700517653821E-3</v>
      </c>
      <c r="D167" s="9">
        <v>0.15421364292844067</v>
      </c>
      <c r="E167" s="48">
        <f t="shared" si="15"/>
        <v>1.5421364292844068E-3</v>
      </c>
      <c r="F167" s="9">
        <f t="shared" si="19"/>
        <v>1.5333540174126289E-3</v>
      </c>
      <c r="G167" s="30">
        <v>0</v>
      </c>
      <c r="H167" s="4">
        <f t="shared" si="16"/>
        <v>1.7826362111163369E-2</v>
      </c>
      <c r="I167">
        <f t="shared" si="17"/>
        <v>9.5067949079582992E-2</v>
      </c>
      <c r="J167" s="9">
        <f t="shared" si="20"/>
        <v>5.6592786315391018E-2</v>
      </c>
      <c r="K167" s="43">
        <f t="shared" si="21"/>
        <v>0.13383437328381065</v>
      </c>
      <c r="M167" s="9">
        <f t="shared" si="18"/>
        <v>1.7911639472270369E-2</v>
      </c>
    </row>
    <row r="168" spans="1:13" x14ac:dyDescent="0.2">
      <c r="A168" s="2">
        <v>162</v>
      </c>
      <c r="B168" s="9">
        <v>4.5353959552556571E-5</v>
      </c>
      <c r="C168" s="9">
        <v>-2.3500406138597732E-3</v>
      </c>
      <c r="D168" s="9">
        <v>0.15333540174126289</v>
      </c>
      <c r="E168" s="48">
        <f t="shared" si="15"/>
        <v>1.5333540174126289E-3</v>
      </c>
      <c r="F168" s="9">
        <f t="shared" si="19"/>
        <v>1.5377660911073756E-3</v>
      </c>
      <c r="G168" s="30">
        <v>0</v>
      </c>
      <c r="H168" s="4">
        <f t="shared" si="16"/>
        <v>1.8628119454922584E-2</v>
      </c>
      <c r="I168">
        <f t="shared" si="17"/>
        <v>9.5341497648657292E-2</v>
      </c>
      <c r="J168" s="9">
        <f t="shared" si="20"/>
        <v>7.3355137248859989E-2</v>
      </c>
      <c r="K168" s="43">
        <f t="shared" si="21"/>
        <v>0.1500685154425947</v>
      </c>
      <c r="M168" s="9">
        <f t="shared" si="18"/>
        <v>2.2520559327144283E-2</v>
      </c>
    </row>
    <row r="169" spans="1:13" x14ac:dyDescent="0.2">
      <c r="A169" s="2">
        <v>163</v>
      </c>
      <c r="B169" s="9">
        <v>1.9556519279219638E-3</v>
      </c>
      <c r="C169" s="9">
        <v>-5.2748662680905389E-3</v>
      </c>
      <c r="D169" s="9">
        <v>0.15377660911073757</v>
      </c>
      <c r="E169" s="48">
        <f t="shared" si="15"/>
        <v>1.5377660911073756E-3</v>
      </c>
      <c r="F169" s="9">
        <f t="shared" si="19"/>
        <v>1.5333540174126289E-3</v>
      </c>
      <c r="G169" s="30">
        <v>0</v>
      </c>
      <c r="H169" s="4">
        <f t="shared" si="16"/>
        <v>1.9812504195311619E-2</v>
      </c>
      <c r="I169">
        <f t="shared" si="17"/>
        <v>9.5067949079582992E-2</v>
      </c>
      <c r="J169" s="9">
        <f t="shared" si="20"/>
        <v>-7.3355137248859989E-2</v>
      </c>
      <c r="K169" s="43">
        <f t="shared" si="21"/>
        <v>1.9003076354113801E-3</v>
      </c>
      <c r="M169" s="9">
        <f t="shared" si="18"/>
        <v>3.611169109202791E-6</v>
      </c>
    </row>
    <row r="170" spans="1:13" x14ac:dyDescent="0.2">
      <c r="A170" s="2">
        <v>164</v>
      </c>
      <c r="B170" s="9">
        <v>-5.5999119352919964E-4</v>
      </c>
      <c r="C170" s="9">
        <v>4.6109166569047655E-4</v>
      </c>
      <c r="D170" s="9">
        <v>0.15184235549269279</v>
      </c>
      <c r="E170" s="48">
        <f t="shared" si="15"/>
        <v>1.5184235549269278E-3</v>
      </c>
      <c r="F170" s="9">
        <f t="shared" si="19"/>
        <v>1.5184235549269278E-3</v>
      </c>
      <c r="G170" s="30">
        <v>0</v>
      </c>
      <c r="H170" s="4">
        <f t="shared" si="16"/>
        <v>1.8252805460011894E-2</v>
      </c>
      <c r="I170">
        <f t="shared" si="17"/>
        <v>9.4142260405469524E-2</v>
      </c>
      <c r="J170" s="9">
        <f t="shared" si="20"/>
        <v>-0.2482338692872651</v>
      </c>
      <c r="K170" s="43">
        <f t="shared" si="21"/>
        <v>-0.17234441434180747</v>
      </c>
      <c r="M170" s="9">
        <f t="shared" si="18"/>
        <v>2.9702597154820612E-2</v>
      </c>
    </row>
    <row r="171" spans="1:13" x14ac:dyDescent="0.2">
      <c r="A171" s="2">
        <v>165</v>
      </c>
      <c r="B171" s="9">
        <v>-2.3186237957721783E-3</v>
      </c>
      <c r="C171" s="9">
        <v>2.0432656984778817E-3</v>
      </c>
      <c r="D171" s="9">
        <v>0.14999865821660605</v>
      </c>
      <c r="E171" s="48">
        <f t="shared" si="15"/>
        <v>1.4999865821660604E-3</v>
      </c>
      <c r="F171" s="9">
        <f t="shared" si="19"/>
        <v>1.5184235549269278E-3</v>
      </c>
      <c r="G171" s="30">
        <v>0</v>
      </c>
      <c r="H171" s="4">
        <f t="shared" si="16"/>
        <v>1.7162453246621245E-2</v>
      </c>
      <c r="I171">
        <f t="shared" si="17"/>
        <v>9.4142260405469524E-2</v>
      </c>
      <c r="J171" s="9">
        <f t="shared" si="20"/>
        <v>0</v>
      </c>
      <c r="K171" s="43">
        <f t="shared" si="21"/>
        <v>7.6979807158848279E-2</v>
      </c>
      <c r="M171" s="9">
        <f t="shared" si="18"/>
        <v>5.9258907102134684E-3</v>
      </c>
    </row>
    <row r="172" spans="1:13" x14ac:dyDescent="0.2">
      <c r="A172" s="2">
        <v>166</v>
      </c>
      <c r="B172" s="9">
        <v>-2.6224108223804376E-3</v>
      </c>
      <c r="C172" s="9">
        <v>2.9407989978002943E-3</v>
      </c>
      <c r="D172" s="9">
        <v>0.15207769423402409</v>
      </c>
      <c r="E172" s="48">
        <f t="shared" si="15"/>
        <v>1.5207769423402409E-3</v>
      </c>
      <c r="F172" s="9">
        <f t="shared" si="19"/>
        <v>1.4999865821660604E-3</v>
      </c>
      <c r="G172" s="30">
        <v>0</v>
      </c>
      <c r="H172" s="4">
        <f t="shared" si="16"/>
        <v>1.6974105290124129E-2</v>
      </c>
      <c r="I172">
        <f t="shared" si="17"/>
        <v>9.2999168094295745E-2</v>
      </c>
      <c r="J172" s="9">
        <f t="shared" si="20"/>
        <v>-0.30653310912218218</v>
      </c>
      <c r="K172" s="43">
        <f t="shared" si="21"/>
        <v>-0.23050804631801056</v>
      </c>
      <c r="M172" s="9">
        <f t="shared" si="18"/>
        <v>5.3133959417346104E-2</v>
      </c>
    </row>
    <row r="173" spans="1:13" x14ac:dyDescent="0.2">
      <c r="A173" s="2">
        <v>167</v>
      </c>
      <c r="B173" s="9">
        <v>1.1457296349806447E-3</v>
      </c>
      <c r="C173" s="9">
        <v>-1.3838749931823907E-3</v>
      </c>
      <c r="D173" s="9">
        <v>0.14971717023832815</v>
      </c>
      <c r="E173" s="48">
        <f t="shared" si="15"/>
        <v>1.4971717023832814E-3</v>
      </c>
      <c r="F173" s="9">
        <f t="shared" si="19"/>
        <v>1.4971717023832814E-3</v>
      </c>
      <c r="G173" s="30">
        <v>0</v>
      </c>
      <c r="H173" s="4">
        <f t="shared" si="16"/>
        <v>1.9310352373688E-2</v>
      </c>
      <c r="I173">
        <f t="shared" si="17"/>
        <v>9.2824645547763443E-2</v>
      </c>
      <c r="J173" s="9">
        <f t="shared" si="20"/>
        <v>-4.680019126848424E-2</v>
      </c>
      <c r="K173" s="43">
        <f t="shared" si="21"/>
        <v>2.6714101905591203E-2</v>
      </c>
      <c r="M173" s="9">
        <f t="shared" si="18"/>
        <v>7.136432406223116E-4</v>
      </c>
    </row>
    <row r="174" spans="1:13" x14ac:dyDescent="0.2">
      <c r="A174" s="2">
        <v>168</v>
      </c>
      <c r="B174" s="9">
        <v>-3.1369959726147939E-4</v>
      </c>
      <c r="C174" s="9">
        <v>-7.994830604921686E-4</v>
      </c>
      <c r="D174" s="9">
        <v>0.14905945267874232</v>
      </c>
      <c r="E174" s="48">
        <f t="shared" si="15"/>
        <v>1.4905945267874232E-3</v>
      </c>
      <c r="F174" s="9">
        <f t="shared" si="19"/>
        <v>1.4905945267874232E-3</v>
      </c>
      <c r="G174" s="30">
        <v>0</v>
      </c>
      <c r="H174" s="4">
        <f t="shared" si="16"/>
        <v>1.8405506249697879E-2</v>
      </c>
      <c r="I174">
        <f t="shared" si="17"/>
        <v>9.2416860660820235E-2</v>
      </c>
      <c r="J174" s="9">
        <f t="shared" si="20"/>
        <v>-0.10935212145673813</v>
      </c>
      <c r="K174" s="43">
        <f t="shared" si="21"/>
        <v>-3.534076704561577E-2</v>
      </c>
      <c r="M174" s="9">
        <f t="shared" si="18"/>
        <v>1.2489698153724817E-3</v>
      </c>
    </row>
    <row r="175" spans="1:13" x14ac:dyDescent="0.2">
      <c r="A175" s="2">
        <v>169</v>
      </c>
      <c r="B175" s="9">
        <v>-5.9755253530175236E-4</v>
      </c>
      <c r="C175" s="9">
        <v>-3.7091809626563933E-3</v>
      </c>
      <c r="D175" s="9">
        <v>0.1478452190952865</v>
      </c>
      <c r="E175" s="48">
        <f t="shared" si="15"/>
        <v>1.478452190952865E-3</v>
      </c>
      <c r="F175" s="9">
        <f t="shared" si="19"/>
        <v>1.4905945267874232E-3</v>
      </c>
      <c r="G175" s="30">
        <v>0</v>
      </c>
      <c r="H175" s="4">
        <f t="shared" si="16"/>
        <v>1.8229517428112914E-2</v>
      </c>
      <c r="I175">
        <f t="shared" si="17"/>
        <v>9.2416860660820235E-2</v>
      </c>
      <c r="J175" s="9">
        <f t="shared" si="20"/>
        <v>0</v>
      </c>
      <c r="K175" s="43">
        <f t="shared" si="21"/>
        <v>7.4187343232707315E-2</v>
      </c>
      <c r="M175" s="9">
        <f t="shared" si="18"/>
        <v>5.5037618959275234E-3</v>
      </c>
    </row>
    <row r="176" spans="1:13" x14ac:dyDescent="0.2">
      <c r="A176" s="2">
        <v>170</v>
      </c>
      <c r="B176" s="9">
        <v>1.8441335289279005E-5</v>
      </c>
      <c r="C176" s="9">
        <v>-5.2655200294735591E-4</v>
      </c>
      <c r="D176" s="9">
        <v>0.15040970467400105</v>
      </c>
      <c r="E176" s="48">
        <f t="shared" si="15"/>
        <v>1.5040970467400105E-3</v>
      </c>
      <c r="F176" s="9">
        <f t="shared" si="19"/>
        <v>1.478452190952865E-3</v>
      </c>
      <c r="G176" s="30">
        <v>0</v>
      </c>
      <c r="H176" s="4">
        <f t="shared" si="16"/>
        <v>1.8611433627879353E-2</v>
      </c>
      <c r="I176">
        <f t="shared" si="17"/>
        <v>9.1664035839077632E-2</v>
      </c>
      <c r="J176" s="9">
        <f t="shared" si="20"/>
        <v>-0.20187847558536501</v>
      </c>
      <c r="K176" s="43">
        <f t="shared" si="21"/>
        <v>-0.12882587337416673</v>
      </c>
      <c r="M176" s="9">
        <f t="shared" si="18"/>
        <v>1.6596105650616842E-2</v>
      </c>
    </row>
    <row r="177" spans="1:13" x14ac:dyDescent="0.2">
      <c r="A177" s="2">
        <v>171</v>
      </c>
      <c r="B177" s="9">
        <v>7.5304215420270051E-4</v>
      </c>
      <c r="C177" s="9">
        <v>-1.0702729570892318E-3</v>
      </c>
      <c r="D177" s="9">
        <v>0.14762777331166219</v>
      </c>
      <c r="E177" s="48">
        <f t="shared" si="15"/>
        <v>1.4762777331166219E-3</v>
      </c>
      <c r="F177" s="9">
        <f t="shared" si="19"/>
        <v>1.4952972611068744E-3</v>
      </c>
      <c r="G177" s="30">
        <v>0</v>
      </c>
      <c r="H177" s="4">
        <f t="shared" si="16"/>
        <v>1.9066886135605674E-2</v>
      </c>
      <c r="I177">
        <f t="shared" si="17"/>
        <v>9.270843018862622E-2</v>
      </c>
      <c r="J177" s="9">
        <f t="shared" si="20"/>
        <v>0.2800661363805616</v>
      </c>
      <c r="K177" s="43">
        <f t="shared" si="21"/>
        <v>0.35370768043358214</v>
      </c>
      <c r="M177" s="9">
        <f t="shared" si="18"/>
        <v>0.12510912319770506</v>
      </c>
    </row>
    <row r="178" spans="1:13" x14ac:dyDescent="0.2">
      <c r="A178" s="2">
        <v>172</v>
      </c>
      <c r="B178" s="9">
        <v>2.227063765387124E-3</v>
      </c>
      <c r="C178" s="9">
        <v>-2.0104289698437321E-3</v>
      </c>
      <c r="D178" s="9">
        <v>0.14952972611068743</v>
      </c>
      <c r="E178" s="48">
        <f t="shared" si="15"/>
        <v>1.4952972611068744E-3</v>
      </c>
      <c r="F178" s="9">
        <f t="shared" si="19"/>
        <v>1.4762777331166219E-3</v>
      </c>
      <c r="G178" s="30">
        <v>0</v>
      </c>
      <c r="H178" s="4">
        <f t="shared" si="16"/>
        <v>1.9980779534540014E-2</v>
      </c>
      <c r="I178">
        <f t="shared" si="17"/>
        <v>9.1529219453230559E-2</v>
      </c>
      <c r="J178" s="9">
        <f t="shared" si="20"/>
        <v>-0.31621867236593876</v>
      </c>
      <c r="K178" s="43">
        <f t="shared" si="21"/>
        <v>-0.24467023244724823</v>
      </c>
      <c r="M178" s="9">
        <f t="shared" si="18"/>
        <v>5.9863522645790479E-2</v>
      </c>
    </row>
    <row r="179" spans="1:13" x14ac:dyDescent="0.2">
      <c r="A179" s="2">
        <v>173</v>
      </c>
      <c r="B179" s="9">
        <v>1.7979972859387746E-3</v>
      </c>
      <c r="C179" s="9">
        <v>-1.4379850135998341E-3</v>
      </c>
      <c r="D179" s="9">
        <v>0.14573171977123664</v>
      </c>
      <c r="E179" s="48">
        <f t="shared" si="15"/>
        <v>1.4573171977123663E-3</v>
      </c>
      <c r="F179" s="9">
        <f t="shared" si="19"/>
        <v>1.4820952066752914E-3</v>
      </c>
      <c r="G179" s="30">
        <v>0</v>
      </c>
      <c r="H179" s="4">
        <f t="shared" si="16"/>
        <v>1.971475831728204E-2</v>
      </c>
      <c r="I179">
        <f t="shared" si="17"/>
        <v>9.1889902813868066E-2</v>
      </c>
      <c r="J179" s="9">
        <f t="shared" si="20"/>
        <v>9.672131538643855E-2</v>
      </c>
      <c r="K179" s="43">
        <f t="shared" si="21"/>
        <v>0.16889645988302457</v>
      </c>
      <c r="M179" s="9">
        <f t="shared" si="18"/>
        <v>2.8526014161018128E-2</v>
      </c>
    </row>
    <row r="180" spans="1:13" x14ac:dyDescent="0.2">
      <c r="A180" s="2">
        <v>174</v>
      </c>
      <c r="B180" s="9">
        <v>-2.3057578511592467E-3</v>
      </c>
      <c r="C180" s="9">
        <v>3.3885552514614056E-3</v>
      </c>
      <c r="D180" s="9">
        <v>0.14820952066752913</v>
      </c>
      <c r="E180" s="48">
        <f t="shared" si="15"/>
        <v>1.4820952066752914E-3</v>
      </c>
      <c r="F180" s="9">
        <f t="shared" si="19"/>
        <v>1.4820952066752914E-3</v>
      </c>
      <c r="G180" s="30">
        <v>0.4</v>
      </c>
      <c r="H180" s="4">
        <f t="shared" si="16"/>
        <v>1.7170430132281266E-2</v>
      </c>
      <c r="I180">
        <f t="shared" si="17"/>
        <v>9.1889902813868066E-2</v>
      </c>
      <c r="J180" s="9">
        <f t="shared" si="20"/>
        <v>0</v>
      </c>
      <c r="K180" s="43">
        <f t="shared" si="21"/>
        <v>7.4719472681586796E-2</v>
      </c>
      <c r="M180" s="9">
        <f t="shared" si="18"/>
        <v>0.10580742145254497</v>
      </c>
    </row>
    <row r="181" spans="1:13" x14ac:dyDescent="0.2">
      <c r="A181" s="2">
        <v>175</v>
      </c>
      <c r="B181" s="9">
        <v>-5.7764170036415745E-4</v>
      </c>
      <c r="C181" s="9">
        <v>-1.2778674370972104E-3</v>
      </c>
      <c r="D181" s="9">
        <v>0.1505122016344026</v>
      </c>
      <c r="E181" s="48">
        <f t="shared" si="15"/>
        <v>1.505122016344026E-3</v>
      </c>
      <c r="F181" s="9">
        <f t="shared" si="19"/>
        <v>1.505122016344026E-3</v>
      </c>
      <c r="G181" s="30">
        <v>0.4</v>
      </c>
      <c r="H181" s="4">
        <f t="shared" si="16"/>
        <v>1.824186214577422E-2</v>
      </c>
      <c r="I181">
        <f t="shared" si="17"/>
        <v>9.3317565013329606E-2</v>
      </c>
      <c r="J181" s="9">
        <f t="shared" si="20"/>
        <v>0.38284373755238166</v>
      </c>
      <c r="K181" s="43">
        <f t="shared" si="21"/>
        <v>0.45791944041993704</v>
      </c>
      <c r="M181" s="9">
        <f t="shared" si="18"/>
        <v>3.3546615785586343E-3</v>
      </c>
    </row>
    <row r="182" spans="1:13" x14ac:dyDescent="0.2">
      <c r="A182" s="2">
        <v>176</v>
      </c>
      <c r="B182" s="9">
        <v>8.6207118296644522E-4</v>
      </c>
      <c r="C182" s="9">
        <v>9.6831578124792852E-4</v>
      </c>
      <c r="D182" s="9">
        <v>0.15183064808142213</v>
      </c>
      <c r="E182" s="48">
        <f t="shared" si="15"/>
        <v>1.5183064808142214E-3</v>
      </c>
      <c r="F182" s="9">
        <f t="shared" si="19"/>
        <v>1.5183064808142214E-3</v>
      </c>
      <c r="G182" s="30">
        <v>0.4</v>
      </c>
      <c r="H182" s="4">
        <f t="shared" si="16"/>
        <v>1.9134484133439197E-2</v>
      </c>
      <c r="I182">
        <f t="shared" si="17"/>
        <v>9.4135001810481733E-2</v>
      </c>
      <c r="J182" s="9">
        <f t="shared" si="20"/>
        <v>0.21920490628146949</v>
      </c>
      <c r="K182" s="43">
        <f t="shared" si="21"/>
        <v>0.29420542395851201</v>
      </c>
      <c r="M182" s="9">
        <f t="shared" si="18"/>
        <v>1.1192492319798188E-2</v>
      </c>
    </row>
    <row r="183" spans="1:13" x14ac:dyDescent="0.2">
      <c r="A183" s="2">
        <v>177</v>
      </c>
      <c r="B183" s="9">
        <v>-9.7291888027933068E-4</v>
      </c>
      <c r="C183" s="9">
        <v>-3.0520125113080998E-3</v>
      </c>
      <c r="D183" s="9">
        <v>0.15200839420436105</v>
      </c>
      <c r="E183" s="48">
        <f t="shared" si="15"/>
        <v>1.5200839420436104E-3</v>
      </c>
      <c r="F183" s="9">
        <f t="shared" si="19"/>
        <v>1.5200839420436104E-3</v>
      </c>
      <c r="G183" s="30">
        <v>0.4</v>
      </c>
      <c r="H183" s="4">
        <f t="shared" si="16"/>
        <v>1.7996790294226812E-2</v>
      </c>
      <c r="I183">
        <f t="shared" si="17"/>
        <v>9.424520440670385E-2</v>
      </c>
      <c r="J183" s="9">
        <f t="shared" si="20"/>
        <v>2.9552070399821488E-2</v>
      </c>
      <c r="K183" s="43">
        <f t="shared" si="21"/>
        <v>0.10580048451229854</v>
      </c>
      <c r="M183" s="9">
        <f t="shared" si="18"/>
        <v>8.6553354913198322E-2</v>
      </c>
    </row>
    <row r="184" spans="1:13" x14ac:dyDescent="0.2">
      <c r="A184" s="2">
        <v>178</v>
      </c>
      <c r="B184" s="9">
        <v>-1.1212383610737162E-3</v>
      </c>
      <c r="C184" s="9">
        <v>8.900933527422974E-4</v>
      </c>
      <c r="D184" s="9">
        <v>0.15716691498100199</v>
      </c>
      <c r="E184" s="48">
        <f t="shared" si="15"/>
        <v>1.57166914981002E-3</v>
      </c>
      <c r="F184" s="9">
        <f t="shared" si="19"/>
        <v>1.57166914981002E-3</v>
      </c>
      <c r="G184" s="30">
        <v>0.4</v>
      </c>
      <c r="H184" s="4">
        <f t="shared" si="16"/>
        <v>1.7904832216134293E-2</v>
      </c>
      <c r="I184">
        <f t="shared" si="17"/>
        <v>9.7443487288221234E-2</v>
      </c>
      <c r="J184" s="9">
        <f t="shared" si="20"/>
        <v>0.85765566432432583</v>
      </c>
      <c r="K184" s="43">
        <f t="shared" si="21"/>
        <v>0.93719431939641273</v>
      </c>
      <c r="M184" s="9">
        <f t="shared" si="18"/>
        <v>0.28857773679177506</v>
      </c>
    </row>
    <row r="185" spans="1:13" x14ac:dyDescent="0.2">
      <c r="A185" s="2">
        <v>179</v>
      </c>
      <c r="B185" s="9">
        <v>5.2684711992462589E-4</v>
      </c>
      <c r="C185" s="9">
        <v>-8.4035782006305253E-4</v>
      </c>
      <c r="D185" s="9">
        <v>0.15889181917058132</v>
      </c>
      <c r="E185" s="48">
        <f t="shared" si="15"/>
        <v>1.5889181917058133E-3</v>
      </c>
      <c r="F185" s="9">
        <f t="shared" si="19"/>
        <v>1.5889181917058133E-3</v>
      </c>
      <c r="G185" s="30">
        <v>0.4</v>
      </c>
      <c r="H185" s="4">
        <f t="shared" si="16"/>
        <v>1.892664521435327E-2</v>
      </c>
      <c r="I185">
        <f t="shared" si="17"/>
        <v>9.8512927885760423E-2</v>
      </c>
      <c r="J185" s="9">
        <f t="shared" si="20"/>
        <v>0.28678257055945866</v>
      </c>
      <c r="K185" s="43">
        <f t="shared" si="21"/>
        <v>0.36636885323086582</v>
      </c>
      <c r="M185" s="9">
        <f t="shared" si="18"/>
        <v>1.1310540330070459E-3</v>
      </c>
    </row>
    <row r="186" spans="1:13" x14ac:dyDescent="0.2">
      <c r="A186" s="2">
        <v>180</v>
      </c>
      <c r="B186" s="9">
        <v>-1.4223844864110172E-3</v>
      </c>
      <c r="C186" s="9">
        <v>1.5886377635969379E-4</v>
      </c>
      <c r="D186" s="9">
        <v>0.1596409430516621</v>
      </c>
      <c r="E186" s="48">
        <f t="shared" si="15"/>
        <v>1.5964094305166211E-3</v>
      </c>
      <c r="F186" s="9">
        <f t="shared" si="19"/>
        <v>1.5964094305166211E-3</v>
      </c>
      <c r="G186" s="30">
        <v>0.4</v>
      </c>
      <c r="H186" s="4">
        <f t="shared" si="16"/>
        <v>1.7718121618425169E-2</v>
      </c>
      <c r="I186">
        <f t="shared" si="17"/>
        <v>9.8977384692030504E-2</v>
      </c>
      <c r="J186" s="9">
        <f t="shared" si="20"/>
        <v>0.12454933646849069</v>
      </c>
      <c r="K186" s="43">
        <f t="shared" si="21"/>
        <v>0.20580859954209602</v>
      </c>
      <c r="M186" s="9">
        <f t="shared" si="18"/>
        <v>3.7710300011802041E-2</v>
      </c>
    </row>
    <row r="187" spans="1:13" x14ac:dyDescent="0.2">
      <c r="A187" s="2">
        <v>181</v>
      </c>
      <c r="B187" s="9">
        <v>-1.7103201472597705E-3</v>
      </c>
      <c r="C187" s="9">
        <v>2.5086333379530771E-3</v>
      </c>
      <c r="D187" s="9">
        <v>0.16149748743383496</v>
      </c>
      <c r="E187" s="48">
        <f t="shared" si="15"/>
        <v>1.6149748743383497E-3</v>
      </c>
      <c r="F187" s="9">
        <f t="shared" si="19"/>
        <v>1.6149748743383497E-3</v>
      </c>
      <c r="G187" s="30">
        <v>0.4</v>
      </c>
      <c r="H187" s="4">
        <f t="shared" si="16"/>
        <v>1.7539601508698942E-2</v>
      </c>
      <c r="I187">
        <f t="shared" si="17"/>
        <v>0.10012844220897768</v>
      </c>
      <c r="J187" s="9">
        <f t="shared" si="20"/>
        <v>0.30866906898006002</v>
      </c>
      <c r="K187" s="43">
        <f t="shared" si="21"/>
        <v>0.39125790968033874</v>
      </c>
      <c r="M187" s="9">
        <f t="shared" si="18"/>
        <v>7.642414315711542E-5</v>
      </c>
    </row>
    <row r="188" spans="1:13" x14ac:dyDescent="0.2">
      <c r="A188" s="2">
        <v>182</v>
      </c>
      <c r="B188" s="9">
        <v>-1.5111401184550062E-3</v>
      </c>
      <c r="C188" s="9">
        <v>2.6264775001919793E-3</v>
      </c>
      <c r="D188" s="9">
        <v>0.16158134546760863</v>
      </c>
      <c r="E188" s="48">
        <f t="shared" si="15"/>
        <v>1.6158134546760863E-3</v>
      </c>
      <c r="F188" s="9">
        <f t="shared" si="19"/>
        <v>1.6158134546760863E-3</v>
      </c>
      <c r="G188" s="30">
        <v>0</v>
      </c>
      <c r="H188" s="4">
        <f t="shared" si="16"/>
        <v>1.7663093126557897E-2</v>
      </c>
      <c r="I188">
        <f t="shared" si="17"/>
        <v>0.10018043418991734</v>
      </c>
      <c r="J188" s="9">
        <f t="shared" si="20"/>
        <v>1.3942236695208729E-2</v>
      </c>
      <c r="K188" s="43">
        <f t="shared" si="21"/>
        <v>9.6459577758568185E-2</v>
      </c>
      <c r="M188" s="9">
        <f t="shared" si="18"/>
        <v>9.3044501413612618E-3</v>
      </c>
    </row>
    <row r="189" spans="1:13" x14ac:dyDescent="0.2">
      <c r="A189" s="2">
        <v>183</v>
      </c>
      <c r="B189" s="9">
        <v>-6.7647356532757243E-4</v>
      </c>
      <c r="C189" s="9">
        <v>1.7462927634793825E-4</v>
      </c>
      <c r="D189" s="9">
        <v>0.16284797628413808</v>
      </c>
      <c r="E189" s="48">
        <f t="shared" si="15"/>
        <v>1.6284797628413807E-3</v>
      </c>
      <c r="F189" s="9">
        <f t="shared" si="19"/>
        <v>1.6158134546760863E-3</v>
      </c>
      <c r="G189" s="30">
        <v>0</v>
      </c>
      <c r="H189" s="4">
        <f t="shared" si="16"/>
        <v>1.8180586389496902E-2</v>
      </c>
      <c r="I189">
        <f t="shared" si="17"/>
        <v>0.10018043418991734</v>
      </c>
      <c r="J189" s="9">
        <f t="shared" si="20"/>
        <v>0</v>
      </c>
      <c r="K189" s="43">
        <f t="shared" si="21"/>
        <v>8.1999847800420439E-2</v>
      </c>
      <c r="M189" s="9">
        <f t="shared" si="18"/>
        <v>6.7239750392921165E-3</v>
      </c>
    </row>
    <row r="190" spans="1:13" x14ac:dyDescent="0.2">
      <c r="A190" s="2">
        <v>184</v>
      </c>
      <c r="B190" s="9">
        <v>1.3473488072154587E-3</v>
      </c>
      <c r="C190" s="9">
        <v>-1.9066699729434054E-4</v>
      </c>
      <c r="D190" s="9">
        <v>0.16149033122551032</v>
      </c>
      <c r="E190" s="48">
        <f t="shared" si="15"/>
        <v>1.6149033122551033E-3</v>
      </c>
      <c r="F190" s="9">
        <f t="shared" si="19"/>
        <v>1.6149033122551033E-3</v>
      </c>
      <c r="G190" s="30">
        <v>0</v>
      </c>
      <c r="H190" s="4">
        <f t="shared" si="16"/>
        <v>1.9435356260473585E-2</v>
      </c>
      <c r="I190">
        <f t="shared" si="17"/>
        <v>0.1001240053598164</v>
      </c>
      <c r="J190" s="9">
        <f t="shared" si="20"/>
        <v>-1.5132027891263521E-2</v>
      </c>
      <c r="K190" s="43">
        <f t="shared" si="21"/>
        <v>6.5556621208079285E-2</v>
      </c>
      <c r="M190" s="9">
        <f t="shared" si="18"/>
        <v>4.2976705842195911E-3</v>
      </c>
    </row>
    <row r="191" spans="1:13" x14ac:dyDescent="0.2">
      <c r="A191" s="2">
        <v>185</v>
      </c>
      <c r="B191" s="9">
        <v>-9.3145134267412272E-4</v>
      </c>
      <c r="C191" s="9">
        <v>3.7336318683269616E-5</v>
      </c>
      <c r="D191" s="9">
        <v>0.15905365433492114</v>
      </c>
      <c r="E191" s="48">
        <f t="shared" si="15"/>
        <v>1.5905365433492114E-3</v>
      </c>
      <c r="F191" s="9">
        <f t="shared" si="19"/>
        <v>1.5962745473454523E-3</v>
      </c>
      <c r="G191" s="30">
        <v>0</v>
      </c>
      <c r="H191" s="4">
        <f t="shared" si="16"/>
        <v>1.8022500167542047E-2</v>
      </c>
      <c r="I191">
        <f t="shared" si="17"/>
        <v>9.8969021935418039E-2</v>
      </c>
      <c r="J191" s="9">
        <f t="shared" si="20"/>
        <v>-0.30972184538785658</v>
      </c>
      <c r="K191" s="43">
        <f t="shared" si="21"/>
        <v>-0.2287753236199806</v>
      </c>
      <c r="M191" s="9">
        <f t="shared" si="18"/>
        <v>5.2338148697426853E-2</v>
      </c>
    </row>
    <row r="192" spans="1:13" x14ac:dyDescent="0.2">
      <c r="A192" s="2">
        <v>186</v>
      </c>
      <c r="B192" s="9">
        <v>2.2370773102819421E-3</v>
      </c>
      <c r="C192" s="9">
        <v>1.4637247304214291E-3</v>
      </c>
      <c r="D192" s="9">
        <v>0.15962745473454523</v>
      </c>
      <c r="E192" s="48">
        <f t="shared" si="15"/>
        <v>1.5962745473454523E-3</v>
      </c>
      <c r="F192" s="9">
        <f t="shared" si="19"/>
        <v>1.5962745473454523E-3</v>
      </c>
      <c r="G192" s="30">
        <v>0</v>
      </c>
      <c r="H192" s="4">
        <f t="shared" si="16"/>
        <v>1.9986987932374804E-2</v>
      </c>
      <c r="I192">
        <f t="shared" si="17"/>
        <v>9.8969021935418039E-2</v>
      </c>
      <c r="J192" s="9">
        <f t="shared" si="20"/>
        <v>0</v>
      </c>
      <c r="K192" s="43">
        <f t="shared" si="21"/>
        <v>7.8982034003043239E-2</v>
      </c>
      <c r="M192" s="9">
        <f t="shared" si="18"/>
        <v>6.2381616952578781E-3</v>
      </c>
    </row>
    <row r="193" spans="1:13" x14ac:dyDescent="0.2">
      <c r="A193" s="2">
        <v>187</v>
      </c>
      <c r="B193" s="9">
        <v>-2.4379565905974443E-4</v>
      </c>
      <c r="C193" s="9">
        <v>-7.5756346811398805E-4</v>
      </c>
      <c r="D193" s="9">
        <v>0.16030012617794867</v>
      </c>
      <c r="E193" s="48">
        <f t="shared" si="15"/>
        <v>1.6030012617794867E-3</v>
      </c>
      <c r="F193" s="9">
        <f t="shared" si="19"/>
        <v>1.6030012617794867E-3</v>
      </c>
      <c r="G193" s="30">
        <v>0</v>
      </c>
      <c r="H193" s="4">
        <f t="shared" si="16"/>
        <v>1.8448846691382956E-2</v>
      </c>
      <c r="I193">
        <f t="shared" si="17"/>
        <v>9.9386078230328176E-2</v>
      </c>
      <c r="J193" s="9">
        <f t="shared" si="20"/>
        <v>0.11183835418025542</v>
      </c>
      <c r="K193" s="43">
        <f t="shared" si="21"/>
        <v>0.19277558571920064</v>
      </c>
      <c r="M193" s="9">
        <f t="shared" si="18"/>
        <v>3.7162426449380878E-2</v>
      </c>
    </row>
    <row r="194" spans="1:13" x14ac:dyDescent="0.2">
      <c r="A194" s="2">
        <v>188</v>
      </c>
      <c r="B194" s="9">
        <v>3.0241835956681773E-3</v>
      </c>
      <c r="C194" s="9">
        <v>3.823396796394212E-3</v>
      </c>
      <c r="D194" s="9">
        <v>0.16030827939764819</v>
      </c>
      <c r="E194" s="48">
        <f t="shared" si="15"/>
        <v>1.6030827939764818E-3</v>
      </c>
      <c r="F194" s="9">
        <f t="shared" si="19"/>
        <v>1.6030012617794867E-3</v>
      </c>
      <c r="G194" s="30">
        <v>0</v>
      </c>
      <c r="H194" s="4">
        <f t="shared" si="16"/>
        <v>2.0474993829314267E-2</v>
      </c>
      <c r="I194">
        <f t="shared" si="17"/>
        <v>9.9386078230328176E-2</v>
      </c>
      <c r="J194" s="9">
        <f t="shared" si="20"/>
        <v>0</v>
      </c>
      <c r="K194" s="43">
        <f t="shared" si="21"/>
        <v>7.8911084401013909E-2</v>
      </c>
      <c r="M194" s="9">
        <f t="shared" si="18"/>
        <v>6.2269592413439403E-3</v>
      </c>
    </row>
    <row r="195" spans="1:13" x14ac:dyDescent="0.2">
      <c r="A195" s="2">
        <v>189</v>
      </c>
      <c r="B195" s="9">
        <v>-8.3298215422343254E-5</v>
      </c>
      <c r="C195" s="9">
        <v>2.9235555334353506E-3</v>
      </c>
      <c r="D195" s="9">
        <v>0.15882328385958092</v>
      </c>
      <c r="E195" s="48">
        <f t="shared" si="15"/>
        <v>1.5882328385958091E-3</v>
      </c>
      <c r="F195" s="9">
        <f t="shared" si="19"/>
        <v>1.5882328385958091E-3</v>
      </c>
      <c r="G195" s="30">
        <v>0</v>
      </c>
      <c r="H195" s="4">
        <f t="shared" si="16"/>
        <v>1.8548355106438149E-2</v>
      </c>
      <c r="I195">
        <f t="shared" si="17"/>
        <v>9.847043599294017E-2</v>
      </c>
      <c r="J195" s="9">
        <f t="shared" si="20"/>
        <v>-0.24553980385182422</v>
      </c>
      <c r="K195" s="43">
        <f t="shared" si="21"/>
        <v>-0.16561772296532221</v>
      </c>
      <c r="M195" s="9">
        <f t="shared" si="18"/>
        <v>2.7429230160218216E-2</v>
      </c>
    </row>
    <row r="196" spans="1:13" x14ac:dyDescent="0.2">
      <c r="A196" s="2">
        <v>190</v>
      </c>
      <c r="B196" s="9">
        <v>2.8241410574961022E-5</v>
      </c>
      <c r="C196" s="9">
        <v>1.1054430077865592E-3</v>
      </c>
      <c r="D196" s="9">
        <v>0.15854925292157537</v>
      </c>
      <c r="E196" s="48">
        <f t="shared" si="15"/>
        <v>1.5854925292157537E-3</v>
      </c>
      <c r="F196" s="9">
        <f t="shared" si="19"/>
        <v>1.5882328385958091E-3</v>
      </c>
      <c r="G196" s="30">
        <v>0.4</v>
      </c>
      <c r="H196" s="4">
        <f t="shared" si="16"/>
        <v>1.8617509674556474E-2</v>
      </c>
      <c r="I196">
        <f t="shared" si="17"/>
        <v>9.847043599294017E-2</v>
      </c>
      <c r="J196" s="9">
        <f t="shared" si="20"/>
        <v>0</v>
      </c>
      <c r="K196" s="43">
        <f t="shared" si="21"/>
        <v>7.9852926318383699E-2</v>
      </c>
      <c r="M196" s="9">
        <f t="shared" si="18"/>
        <v>0.10249414878690227</v>
      </c>
    </row>
    <row r="197" spans="1:13" x14ac:dyDescent="0.2">
      <c r="A197" s="2">
        <v>191</v>
      </c>
      <c r="B197" s="9">
        <v>-1.7176966684512539E-3</v>
      </c>
      <c r="C197" s="9">
        <v>2.0992287465987939E-3</v>
      </c>
      <c r="D197" s="9">
        <v>0.16262612214779326</v>
      </c>
      <c r="E197" s="48">
        <f t="shared" si="15"/>
        <v>1.6262612214779327E-3</v>
      </c>
      <c r="F197" s="9">
        <f t="shared" si="19"/>
        <v>1.6262612214779327E-3</v>
      </c>
      <c r="G197" s="30">
        <v>0.4</v>
      </c>
      <c r="H197" s="4">
        <f t="shared" si="16"/>
        <v>1.7535028065560222E-2</v>
      </c>
      <c r="I197">
        <f t="shared" si="17"/>
        <v>0.10082819573163183</v>
      </c>
      <c r="J197" s="9">
        <f t="shared" si="20"/>
        <v>0.63225989379818759</v>
      </c>
      <c r="K197" s="43">
        <f t="shared" si="21"/>
        <v>0.71555306146425923</v>
      </c>
      <c r="M197" s="9">
        <f t="shared" si="18"/>
        <v>9.9573734599466557E-2</v>
      </c>
    </row>
    <row r="198" spans="1:13" x14ac:dyDescent="0.2">
      <c r="A198" s="2">
        <v>192</v>
      </c>
      <c r="B198" s="9">
        <v>8.7097705533332721E-4</v>
      </c>
      <c r="C198" s="9">
        <v>1.3682811694406007E-3</v>
      </c>
      <c r="D198" s="9">
        <v>0.16335265688437334</v>
      </c>
      <c r="E198" s="48">
        <f t="shared" si="15"/>
        <v>1.6335265688437333E-3</v>
      </c>
      <c r="F198" s="9">
        <f t="shared" si="19"/>
        <v>1.6335265688437333E-3</v>
      </c>
      <c r="G198" s="30">
        <v>0.4</v>
      </c>
      <c r="H198" s="4">
        <f t="shared" si="16"/>
        <v>1.9140005774306662E-2</v>
      </c>
      <c r="I198">
        <f t="shared" si="17"/>
        <v>0.10127864726831147</v>
      </c>
      <c r="J198" s="9">
        <f t="shared" si="20"/>
        <v>0.12079366530380121</v>
      </c>
      <c r="K198" s="43">
        <f t="shared" si="21"/>
        <v>0.20293230679780602</v>
      </c>
      <c r="M198" s="9">
        <f t="shared" si="18"/>
        <v>3.883567570403406E-2</v>
      </c>
    </row>
    <row r="199" spans="1:13" x14ac:dyDescent="0.2">
      <c r="A199" s="2">
        <v>193</v>
      </c>
      <c r="B199" s="9">
        <v>1.2871542098406409E-3</v>
      </c>
      <c r="C199" s="9">
        <v>2.0069339166270181E-4</v>
      </c>
      <c r="D199" s="9">
        <v>0.16576493536125819</v>
      </c>
      <c r="E199" s="48">
        <f t="shared" si="15"/>
        <v>1.6576493536125819E-3</v>
      </c>
      <c r="F199" s="9">
        <f t="shared" si="19"/>
        <v>1.6576493536125819E-3</v>
      </c>
      <c r="G199" s="30">
        <v>0.4</v>
      </c>
      <c r="H199" s="4">
        <f t="shared" si="16"/>
        <v>1.9398035610101196E-2</v>
      </c>
      <c r="I199">
        <f t="shared" si="17"/>
        <v>0.10277425992398008</v>
      </c>
      <c r="J199" s="9">
        <f t="shared" si="20"/>
        <v>0.40106541956687597</v>
      </c>
      <c r="K199" s="43">
        <f t="shared" si="21"/>
        <v>0.48444164388075484</v>
      </c>
      <c r="M199" s="9">
        <f t="shared" si="18"/>
        <v>7.1303912212842165E-3</v>
      </c>
    </row>
    <row r="200" spans="1:13" x14ac:dyDescent="0.2">
      <c r="A200" s="2">
        <v>194</v>
      </c>
      <c r="B200" s="9">
        <v>5.5173500234790861E-5</v>
      </c>
      <c r="C200" s="9">
        <v>1.6401553344526278E-3</v>
      </c>
      <c r="D200" s="9">
        <v>0.16640707016856984</v>
      </c>
      <c r="E200" s="48">
        <f t="shared" ref="E200:E263" si="22">D200/100</f>
        <v>1.6640707016856984E-3</v>
      </c>
      <c r="F200" s="9">
        <f t="shared" si="19"/>
        <v>1.6640707016856984E-3</v>
      </c>
      <c r="G200" s="30">
        <v>0.4</v>
      </c>
      <c r="H200" s="4">
        <f t="shared" ref="H200:H263" si="23">G$2*((G$4+B200)/100)</f>
        <v>1.8634207570145566E-2</v>
      </c>
      <c r="I200">
        <f t="shared" ref="I200:I263" si="24">G$2*F200</f>
        <v>0.1031723835045133</v>
      </c>
      <c r="J200" s="9">
        <f t="shared" si="20"/>
        <v>0.10676133306363489</v>
      </c>
      <c r="K200" s="43">
        <f t="shared" si="21"/>
        <v>0.19129950899800263</v>
      </c>
      <c r="M200" s="9">
        <f t="shared" ref="M200:M263" si="25">(G200-K200)^2</f>
        <v>4.3555894944474795E-2</v>
      </c>
    </row>
    <row r="201" spans="1:13" x14ac:dyDescent="0.2">
      <c r="A201" s="2">
        <v>195</v>
      </c>
      <c r="B201" s="9">
        <v>2.7558345392288347E-5</v>
      </c>
      <c r="C201" s="9">
        <v>3.1676597217528413E-3</v>
      </c>
      <c r="D201" s="9">
        <v>0.16829102801217782</v>
      </c>
      <c r="E201" s="48">
        <f t="shared" si="22"/>
        <v>1.6829102801217783E-3</v>
      </c>
      <c r="F201" s="9">
        <f t="shared" ref="F201:F264" si="26">MEDIAN(E200:E202)</f>
        <v>1.6829102801217783E-3</v>
      </c>
      <c r="G201" s="30">
        <v>0.4</v>
      </c>
      <c r="H201" s="4">
        <f t="shared" si="23"/>
        <v>1.8617086174143219E-2</v>
      </c>
      <c r="I201">
        <f t="shared" si="24"/>
        <v>0.10434043736755026</v>
      </c>
      <c r="J201" s="9">
        <f t="shared" ref="J201:J264" si="27">(F201-F200)*G$1</f>
        <v>0.31322683107826516</v>
      </c>
      <c r="K201" s="43">
        <f t="shared" ref="K201:K264" si="28">-H201+I201+J201</f>
        <v>0.39895018227167223</v>
      </c>
      <c r="M201" s="9">
        <f t="shared" si="25"/>
        <v>1.1021172627113329E-6</v>
      </c>
    </row>
    <row r="202" spans="1:13" x14ac:dyDescent="0.2">
      <c r="A202" s="2">
        <v>196</v>
      </c>
      <c r="B202" s="9">
        <v>-2.5017953741103046E-3</v>
      </c>
      <c r="C202" s="9">
        <v>-1.1265746629934962E-3</v>
      </c>
      <c r="D202" s="9">
        <v>0.17040500656373372</v>
      </c>
      <c r="E202" s="48">
        <f t="shared" si="22"/>
        <v>1.7040500656373373E-3</v>
      </c>
      <c r="F202" s="9">
        <f t="shared" si="26"/>
        <v>1.7040500656373373E-3</v>
      </c>
      <c r="G202" s="30">
        <v>0.4</v>
      </c>
      <c r="H202" s="4">
        <f t="shared" si="23"/>
        <v>1.7048886868051609E-2</v>
      </c>
      <c r="I202">
        <f t="shared" si="24"/>
        <v>0.10565110406951492</v>
      </c>
      <c r="J202" s="9">
        <f t="shared" si="27"/>
        <v>0.35147007398168301</v>
      </c>
      <c r="K202" s="43">
        <f t="shared" si="28"/>
        <v>0.44007229118314628</v>
      </c>
      <c r="M202" s="9">
        <f t="shared" si="25"/>
        <v>1.6057885206668613E-3</v>
      </c>
    </row>
    <row r="203" spans="1:13" x14ac:dyDescent="0.2">
      <c r="A203" s="2">
        <v>197</v>
      </c>
      <c r="B203" s="9">
        <v>-6.8157413069808289E-4</v>
      </c>
      <c r="C203" s="9">
        <v>1.3112163620522346E-3</v>
      </c>
      <c r="D203" s="9">
        <v>0.17282287407773053</v>
      </c>
      <c r="E203" s="48">
        <f t="shared" si="22"/>
        <v>1.7282287407773052E-3</v>
      </c>
      <c r="F203" s="9">
        <f t="shared" si="26"/>
        <v>1.7262529620421258E-3</v>
      </c>
      <c r="G203" s="30">
        <v>0.4</v>
      </c>
      <c r="H203" s="4">
        <f t="shared" si="23"/>
        <v>1.8177424038967192E-2</v>
      </c>
      <c r="I203">
        <f t="shared" si="24"/>
        <v>0.1070276836466118</v>
      </c>
      <c r="J203" s="9">
        <f t="shared" si="27"/>
        <v>0.36914535562601419</v>
      </c>
      <c r="K203" s="43">
        <f t="shared" si="28"/>
        <v>0.45799561523365884</v>
      </c>
      <c r="M203" s="9">
        <f t="shared" si="25"/>
        <v>3.3634913863305983E-3</v>
      </c>
    </row>
    <row r="204" spans="1:13" x14ac:dyDescent="0.2">
      <c r="A204" s="2">
        <v>198</v>
      </c>
      <c r="B204" s="9">
        <v>-2.0299562282430359E-3</v>
      </c>
      <c r="C204" s="9">
        <v>8.3071228308192319E-4</v>
      </c>
      <c r="D204" s="9">
        <v>0.17262529620421257</v>
      </c>
      <c r="E204" s="48">
        <f t="shared" si="22"/>
        <v>1.7262529620421258E-3</v>
      </c>
      <c r="F204" s="9">
        <f t="shared" si="26"/>
        <v>1.7282287407773052E-3</v>
      </c>
      <c r="G204" s="30">
        <v>0</v>
      </c>
      <c r="H204" s="4">
        <f t="shared" si="23"/>
        <v>1.7341427138489317E-2</v>
      </c>
      <c r="I204">
        <f t="shared" si="24"/>
        <v>0.10715018192819292</v>
      </c>
      <c r="J204" s="9">
        <f t="shared" si="27"/>
        <v>3.284929725109275E-2</v>
      </c>
      <c r="K204" s="43">
        <f t="shared" si="28"/>
        <v>0.12265805204079636</v>
      </c>
      <c r="M204" s="9">
        <f t="shared" si="25"/>
        <v>1.5044997730442707E-2</v>
      </c>
    </row>
    <row r="205" spans="1:13" x14ac:dyDescent="0.2">
      <c r="A205" s="2">
        <v>199</v>
      </c>
      <c r="B205" s="9">
        <v>-2.9635085998285216E-3</v>
      </c>
      <c r="C205" s="9">
        <v>2.3744870921670017E-3</v>
      </c>
      <c r="D205" s="9">
        <v>0.17306521445440184</v>
      </c>
      <c r="E205" s="48">
        <f t="shared" si="22"/>
        <v>1.7306521445440185E-3</v>
      </c>
      <c r="F205" s="9">
        <f t="shared" si="26"/>
        <v>1.7262529620421258E-3</v>
      </c>
      <c r="G205" s="30">
        <v>0</v>
      </c>
      <c r="H205" s="4">
        <f t="shared" si="23"/>
        <v>1.6762624668106317E-2</v>
      </c>
      <c r="I205">
        <f t="shared" si="24"/>
        <v>0.1070276836466118</v>
      </c>
      <c r="J205" s="9">
        <f t="shared" si="27"/>
        <v>-3.284929725109275E-2</v>
      </c>
      <c r="K205" s="43">
        <f t="shared" si="28"/>
        <v>5.741576172741273E-2</v>
      </c>
      <c r="M205" s="9">
        <f t="shared" si="25"/>
        <v>3.2965696947390324E-3</v>
      </c>
    </row>
    <row r="206" spans="1:13" x14ac:dyDescent="0.2">
      <c r="A206" s="2">
        <v>200</v>
      </c>
      <c r="B206" s="9">
        <v>-1.5742715398152102E-3</v>
      </c>
      <c r="C206" s="9">
        <v>-1.4253214173633546E-3</v>
      </c>
      <c r="D206" s="9">
        <v>0.17238524449563739</v>
      </c>
      <c r="E206" s="48">
        <f t="shared" si="22"/>
        <v>1.7238524449563739E-3</v>
      </c>
      <c r="F206" s="9">
        <f t="shared" si="26"/>
        <v>1.7238524449563739E-3</v>
      </c>
      <c r="G206" s="30">
        <v>0</v>
      </c>
      <c r="H206" s="4">
        <f t="shared" si="23"/>
        <v>1.7623951645314568E-2</v>
      </c>
      <c r="I206">
        <f t="shared" si="24"/>
        <v>0.10687885158729518</v>
      </c>
      <c r="J206" s="9">
        <f t="shared" si="27"/>
        <v>-3.9910997067710743E-2</v>
      </c>
      <c r="K206" s="43">
        <f t="shared" si="28"/>
        <v>4.9343902874269874E-2</v>
      </c>
      <c r="M206" s="9">
        <f t="shared" si="25"/>
        <v>2.4348207508653789E-3</v>
      </c>
    </row>
    <row r="207" spans="1:13" x14ac:dyDescent="0.2">
      <c r="A207" s="2">
        <v>201</v>
      </c>
      <c r="B207" s="9">
        <v>4.2492174310635421E-3</v>
      </c>
      <c r="C207" s="9">
        <v>-6.6013233599213268E-4</v>
      </c>
      <c r="D207" s="9">
        <v>0.17165725929784131</v>
      </c>
      <c r="E207" s="48">
        <f t="shared" si="22"/>
        <v>1.7165725929784131E-3</v>
      </c>
      <c r="F207" s="9">
        <f t="shared" si="26"/>
        <v>1.7165725929784131E-3</v>
      </c>
      <c r="G207" s="30">
        <v>0</v>
      </c>
      <c r="H207" s="4">
        <f t="shared" si="23"/>
        <v>2.1234514807259398E-2</v>
      </c>
      <c r="I207">
        <f t="shared" si="24"/>
        <v>0.10642750076466161</v>
      </c>
      <c r="J207" s="9">
        <f t="shared" si="27"/>
        <v>-0.12103481898557703</v>
      </c>
      <c r="K207" s="43">
        <f t="shared" si="28"/>
        <v>-3.5841833028174813E-2</v>
      </c>
      <c r="M207" s="9">
        <f t="shared" si="25"/>
        <v>1.2846369948195629E-3</v>
      </c>
    </row>
    <row r="208" spans="1:13" x14ac:dyDescent="0.2">
      <c r="A208" s="2">
        <v>202</v>
      </c>
      <c r="B208" s="9">
        <v>5.5065038656760233E-3</v>
      </c>
      <c r="C208" s="9">
        <v>3.1267339848632379E-3</v>
      </c>
      <c r="D208" s="9">
        <v>0.17128043558452039</v>
      </c>
      <c r="E208" s="48">
        <f t="shared" si="22"/>
        <v>1.7128043558452038E-3</v>
      </c>
      <c r="F208" s="9">
        <f t="shared" si="26"/>
        <v>1.713116867925833E-3</v>
      </c>
      <c r="G208" s="30">
        <v>0</v>
      </c>
      <c r="H208" s="4">
        <f t="shared" si="23"/>
        <v>2.2014032396719136E-2</v>
      </c>
      <c r="I208">
        <f t="shared" si="24"/>
        <v>0.10621324581140164</v>
      </c>
      <c r="J208" s="9">
        <f t="shared" si="27"/>
        <v>-5.7454884724197117E-2</v>
      </c>
      <c r="K208" s="43">
        <f t="shared" si="28"/>
        <v>2.6744328690485389E-2</v>
      </c>
      <c r="M208" s="9">
        <f t="shared" si="25"/>
        <v>7.152591171047199E-4</v>
      </c>
    </row>
    <row r="209" spans="1:13" x14ac:dyDescent="0.2">
      <c r="A209" s="2">
        <v>203</v>
      </c>
      <c r="B209" s="9">
        <v>2.2176247376452224E-4</v>
      </c>
      <c r="C209" s="9">
        <v>-1.0609874197030403E-3</v>
      </c>
      <c r="D209" s="9">
        <v>0.1713116867925833</v>
      </c>
      <c r="E209" s="48">
        <f t="shared" si="22"/>
        <v>1.713116867925833E-3</v>
      </c>
      <c r="F209" s="9">
        <f t="shared" si="26"/>
        <v>1.7128043558452038E-3</v>
      </c>
      <c r="G209" s="30">
        <v>0</v>
      </c>
      <c r="H209" s="4">
        <f t="shared" si="23"/>
        <v>1.8737492733734002E-2</v>
      </c>
      <c r="I209">
        <f t="shared" si="24"/>
        <v>0.10619387006240263</v>
      </c>
      <c r="J209" s="9">
        <f t="shared" si="27"/>
        <v>-5.1958258525398749E-3</v>
      </c>
      <c r="K209" s="43">
        <f t="shared" si="28"/>
        <v>8.2260551476128763E-2</v>
      </c>
      <c r="M209" s="9">
        <f t="shared" si="25"/>
        <v>6.7667983291568303E-3</v>
      </c>
    </row>
    <row r="210" spans="1:13" x14ac:dyDescent="0.2">
      <c r="A210" s="2">
        <v>204</v>
      </c>
      <c r="B210" s="9">
        <v>-2.5546672669695286E-3</v>
      </c>
      <c r="C210" s="9">
        <v>6.2513137010981434E-5</v>
      </c>
      <c r="D210" s="9">
        <v>0.17011831821592907</v>
      </c>
      <c r="E210" s="48">
        <f t="shared" si="22"/>
        <v>1.7011831821592907E-3</v>
      </c>
      <c r="F210" s="9">
        <f t="shared" si="26"/>
        <v>1.7011831821592907E-3</v>
      </c>
      <c r="G210" s="30">
        <v>0</v>
      </c>
      <c r="H210" s="4">
        <f t="shared" si="23"/>
        <v>1.7016106294478892E-2</v>
      </c>
      <c r="I210">
        <f t="shared" si="24"/>
        <v>0.10547335729387602</v>
      </c>
      <c r="J210" s="9">
        <f t="shared" si="27"/>
        <v>-0.19321363370199224</v>
      </c>
      <c r="K210" s="43">
        <f t="shared" si="28"/>
        <v>-0.1047563827025951</v>
      </c>
      <c r="M210" s="9">
        <f t="shared" si="25"/>
        <v>1.0973899716932566E-2</v>
      </c>
    </row>
    <row r="211" spans="1:13" x14ac:dyDescent="0.2">
      <c r="A211" s="2">
        <v>205</v>
      </c>
      <c r="B211" s="9">
        <v>-1.090851108726019E-3</v>
      </c>
      <c r="C211" s="9">
        <v>2.7447081281230306E-3</v>
      </c>
      <c r="D211" s="9">
        <v>0.16968567788046346</v>
      </c>
      <c r="E211" s="48">
        <f t="shared" si="22"/>
        <v>1.6968567788046346E-3</v>
      </c>
      <c r="F211" s="9">
        <f t="shared" si="26"/>
        <v>1.7011831821592907E-3</v>
      </c>
      <c r="G211" s="30">
        <v>0</v>
      </c>
      <c r="H211" s="4">
        <f t="shared" si="23"/>
        <v>1.7923672312589869E-2</v>
      </c>
      <c r="I211">
        <f t="shared" si="24"/>
        <v>0.10547335729387602</v>
      </c>
      <c r="J211" s="9">
        <f t="shared" si="27"/>
        <v>0</v>
      </c>
      <c r="K211" s="43">
        <f t="shared" si="28"/>
        <v>8.7549684981286152E-2</v>
      </c>
      <c r="M211" s="9">
        <f t="shared" si="25"/>
        <v>7.6649473403224422E-3</v>
      </c>
    </row>
    <row r="212" spans="1:13" x14ac:dyDescent="0.2">
      <c r="A212" s="2">
        <v>206</v>
      </c>
      <c r="B212" s="9">
        <v>-1.4173285542120539E-3</v>
      </c>
      <c r="C212" s="9">
        <v>-9.1385387207022837E-4</v>
      </c>
      <c r="D212" s="9">
        <v>0.1718189588304245</v>
      </c>
      <c r="E212" s="48">
        <f t="shared" si="22"/>
        <v>1.7181895883042449E-3</v>
      </c>
      <c r="F212" s="9">
        <f t="shared" si="26"/>
        <v>1.7143437375079504E-3</v>
      </c>
      <c r="G212" s="32">
        <v>0.4</v>
      </c>
      <c r="H212" s="4">
        <f t="shared" si="23"/>
        <v>1.7721256296388526E-2</v>
      </c>
      <c r="I212">
        <f t="shared" si="24"/>
        <v>0.10628931172549293</v>
      </c>
      <c r="J212" s="9">
        <f t="shared" si="27"/>
        <v>0.21880739322681719</v>
      </c>
      <c r="K212" s="43">
        <f t="shared" si="28"/>
        <v>0.30737544865592159</v>
      </c>
      <c r="M212" s="9">
        <f t="shared" si="25"/>
        <v>8.5793075116918222E-3</v>
      </c>
    </row>
    <row r="213" spans="1:13" x14ac:dyDescent="0.2">
      <c r="A213" s="2">
        <v>207</v>
      </c>
      <c r="B213" s="9">
        <v>-6.808759399524252E-4</v>
      </c>
      <c r="C213" s="9">
        <v>-2.5565789332222082E-3</v>
      </c>
      <c r="D213" s="9">
        <v>0.17143437375079504</v>
      </c>
      <c r="E213" s="48">
        <f t="shared" si="22"/>
        <v>1.7143437375079504E-3</v>
      </c>
      <c r="F213" s="9">
        <f t="shared" si="26"/>
        <v>1.7181895883042449E-3</v>
      </c>
      <c r="G213" s="32">
        <v>0.4</v>
      </c>
      <c r="H213" s="4">
        <f t="shared" si="23"/>
        <v>1.8177856917229496E-2</v>
      </c>
      <c r="I213">
        <f t="shared" si="24"/>
        <v>0.10652775447486318</v>
      </c>
      <c r="J213" s="9">
        <f t="shared" si="27"/>
        <v>6.3941115339191695E-2</v>
      </c>
      <c r="K213" s="43">
        <f t="shared" si="28"/>
        <v>0.1522910128968254</v>
      </c>
      <c r="M213" s="9">
        <f t="shared" si="25"/>
        <v>6.1359742291680737E-2</v>
      </c>
    </row>
    <row r="214" spans="1:13" x14ac:dyDescent="0.2">
      <c r="A214" s="2">
        <v>208</v>
      </c>
      <c r="B214" s="9">
        <v>6.735030379269077E-4</v>
      </c>
      <c r="C214" s="9">
        <v>-1.8495377242116779E-3</v>
      </c>
      <c r="D214" s="9">
        <v>0.17609472758815542</v>
      </c>
      <c r="E214" s="48">
        <f t="shared" si="22"/>
        <v>1.7609472758815543E-3</v>
      </c>
      <c r="F214" s="9">
        <f t="shared" si="26"/>
        <v>1.7512957811496865E-3</v>
      </c>
      <c r="G214" s="32">
        <v>0.4</v>
      </c>
      <c r="H214" s="4">
        <f t="shared" si="23"/>
        <v>1.9017571883514682E-2</v>
      </c>
      <c r="I214">
        <f t="shared" si="24"/>
        <v>0.10858033843128057</v>
      </c>
      <c r="J214" s="9">
        <f t="shared" si="27"/>
        <v>0.55042356224831257</v>
      </c>
      <c r="K214" s="43">
        <f t="shared" si="28"/>
        <v>0.63998632879607842</v>
      </c>
      <c r="M214" s="9">
        <f t="shared" si="25"/>
        <v>5.7593438009019449E-2</v>
      </c>
    </row>
    <row r="215" spans="1:13" x14ac:dyDescent="0.2">
      <c r="A215" s="2">
        <v>209</v>
      </c>
      <c r="B215" s="9">
        <v>1.3134841461554668E-3</v>
      </c>
      <c r="C215" s="9">
        <v>1.0415053166658089E-3</v>
      </c>
      <c r="D215" s="9">
        <v>0.17512957811496865</v>
      </c>
      <c r="E215" s="48">
        <f t="shared" si="22"/>
        <v>1.7512957811496865E-3</v>
      </c>
      <c r="F215" s="9">
        <f t="shared" si="26"/>
        <v>1.7609472758815543E-3</v>
      </c>
      <c r="G215" s="32">
        <v>0.4</v>
      </c>
      <c r="H215" s="4">
        <f t="shared" si="23"/>
        <v>1.9414360170616388E-2</v>
      </c>
      <c r="I215">
        <f t="shared" si="24"/>
        <v>0.10917873110465637</v>
      </c>
      <c r="J215" s="9">
        <f t="shared" si="27"/>
        <v>0.16046575141203287</v>
      </c>
      <c r="K215" s="43">
        <f t="shared" si="28"/>
        <v>0.25023012234607284</v>
      </c>
      <c r="M215" s="9">
        <f t="shared" si="25"/>
        <v>2.2431016252472319E-2</v>
      </c>
    </row>
    <row r="216" spans="1:13" x14ac:dyDescent="0.2">
      <c r="A216" s="2">
        <v>210</v>
      </c>
      <c r="B216" s="9">
        <v>2.6183238638991919E-3</v>
      </c>
      <c r="C216" s="9">
        <v>9.46104201964397E-5</v>
      </c>
      <c r="D216" s="9">
        <v>0.17931004558597563</v>
      </c>
      <c r="E216" s="48">
        <f t="shared" si="22"/>
        <v>1.7931004558597564E-3</v>
      </c>
      <c r="F216" s="9">
        <f t="shared" si="26"/>
        <v>1.7931004558597564E-3</v>
      </c>
      <c r="G216" s="32">
        <v>0.4</v>
      </c>
      <c r="H216" s="4">
        <f t="shared" si="23"/>
        <v>2.0223360795617502E-2</v>
      </c>
      <c r="I216">
        <f t="shared" si="24"/>
        <v>0.11117222826330489</v>
      </c>
      <c r="J216" s="9">
        <f t="shared" si="27"/>
        <v>0.53457877031758794</v>
      </c>
      <c r="K216" s="43">
        <f t="shared" si="28"/>
        <v>0.62552763778527531</v>
      </c>
      <c r="M216" s="9">
        <f t="shared" si="25"/>
        <v>5.086271540500633E-2</v>
      </c>
    </row>
    <row r="217" spans="1:13" x14ac:dyDescent="0.2">
      <c r="A217" s="2">
        <v>211</v>
      </c>
      <c r="B217" s="9">
        <v>1.3693314322458796E-3</v>
      </c>
      <c r="C217" s="9">
        <v>-7.7516551363882502E-4</v>
      </c>
      <c r="D217" s="9">
        <v>0.18003840065843565</v>
      </c>
      <c r="E217" s="48">
        <f t="shared" si="22"/>
        <v>1.8003840065843565E-3</v>
      </c>
      <c r="F217" s="9">
        <f t="shared" si="26"/>
        <v>1.8003840065843565E-3</v>
      </c>
      <c r="G217" s="32">
        <v>0.4</v>
      </c>
      <c r="H217" s="4">
        <f t="shared" si="23"/>
        <v>1.9448985487992444E-2</v>
      </c>
      <c r="I217">
        <f t="shared" si="24"/>
        <v>0.11162380840823011</v>
      </c>
      <c r="J217" s="9">
        <f t="shared" si="27"/>
        <v>0.12109631434720144</v>
      </c>
      <c r="K217" s="43">
        <f t="shared" si="28"/>
        <v>0.21327113726743913</v>
      </c>
      <c r="M217" s="9">
        <f t="shared" si="25"/>
        <v>3.4867668177395568E-2</v>
      </c>
    </row>
    <row r="218" spans="1:13" x14ac:dyDescent="0.2">
      <c r="A218" s="2">
        <v>212</v>
      </c>
      <c r="B218" s="9">
        <v>-9.9693235833814441E-5</v>
      </c>
      <c r="C218" s="9">
        <v>-1.4572408486284824E-3</v>
      </c>
      <c r="D218" s="9">
        <v>0.18067257322173885</v>
      </c>
      <c r="E218" s="48">
        <f t="shared" si="22"/>
        <v>1.8067257322173886E-3</v>
      </c>
      <c r="F218" s="9">
        <f t="shared" si="26"/>
        <v>1.8067257322173886E-3</v>
      </c>
      <c r="G218" s="32">
        <v>0.4</v>
      </c>
      <c r="H218" s="4">
        <f t="shared" si="23"/>
        <v>1.8538190193783034E-2</v>
      </c>
      <c r="I218">
        <f t="shared" si="24"/>
        <v>0.1120169953974781</v>
      </c>
      <c r="J218" s="9">
        <f t="shared" si="27"/>
        <v>0.10543753037479274</v>
      </c>
      <c r="K218" s="43">
        <f t="shared" si="28"/>
        <v>0.19891633557848781</v>
      </c>
      <c r="M218" s="9">
        <f t="shared" si="25"/>
        <v>4.0434640097183332E-2</v>
      </c>
    </row>
    <row r="219" spans="1:13" x14ac:dyDescent="0.2">
      <c r="A219" s="2">
        <v>213</v>
      </c>
      <c r="B219" s="9">
        <v>4.3053605189489168E-4</v>
      </c>
      <c r="C219" s="9">
        <v>1.0173000428854335E-3</v>
      </c>
      <c r="D219" s="9">
        <v>0.18388206717354139</v>
      </c>
      <c r="E219" s="48">
        <f t="shared" si="22"/>
        <v>1.8388206717354139E-3</v>
      </c>
      <c r="F219" s="9">
        <f t="shared" si="26"/>
        <v>1.8388206717354139E-3</v>
      </c>
      <c r="G219" s="32">
        <v>0.4</v>
      </c>
      <c r="H219" s="4">
        <f t="shared" si="23"/>
        <v>1.8866932352174834E-2</v>
      </c>
      <c r="I219">
        <f t="shared" si="24"/>
        <v>0.11400688164759566</v>
      </c>
      <c r="J219" s="9">
        <f t="shared" si="27"/>
        <v>0.53361046442668891</v>
      </c>
      <c r="K219" s="43">
        <f t="shared" si="28"/>
        <v>0.62875041372210971</v>
      </c>
      <c r="M219" s="9">
        <f t="shared" si="25"/>
        <v>5.2326751778036348E-2</v>
      </c>
    </row>
    <row r="220" spans="1:13" x14ac:dyDescent="0.2">
      <c r="A220" s="2">
        <v>214</v>
      </c>
      <c r="B220" s="9">
        <v>-2.8310842533136884E-3</v>
      </c>
      <c r="C220" s="9">
        <v>2.2933053626111088E-4</v>
      </c>
      <c r="D220" s="9">
        <v>0.18452858669220029</v>
      </c>
      <c r="E220" s="48">
        <f t="shared" si="22"/>
        <v>1.8452858669220028E-3</v>
      </c>
      <c r="F220" s="9">
        <f t="shared" si="26"/>
        <v>1.8388206717354139E-3</v>
      </c>
      <c r="G220" s="30">
        <v>0</v>
      </c>
      <c r="H220" s="4">
        <f t="shared" si="23"/>
        <v>1.6844727762945513E-2</v>
      </c>
      <c r="I220">
        <f t="shared" si="24"/>
        <v>0.11400688164759566</v>
      </c>
      <c r="J220" s="9">
        <f t="shared" si="27"/>
        <v>0</v>
      </c>
      <c r="K220" s="43">
        <f t="shared" si="28"/>
        <v>9.7162153884650146E-2</v>
      </c>
      <c r="M220" s="9">
        <f t="shared" si="25"/>
        <v>9.4404841475044347E-3</v>
      </c>
    </row>
    <row r="221" spans="1:13" x14ac:dyDescent="0.2">
      <c r="A221" s="2">
        <v>215</v>
      </c>
      <c r="B221" s="9">
        <v>-2.7329821092228639E-3</v>
      </c>
      <c r="C221" s="9">
        <v>-5.0562622615378777E-5</v>
      </c>
      <c r="D221" s="9">
        <v>0.18298886208312806</v>
      </c>
      <c r="E221" s="48">
        <f t="shared" si="22"/>
        <v>1.8298886208312807E-3</v>
      </c>
      <c r="F221" s="9">
        <f t="shared" si="26"/>
        <v>1.8298886208312807E-3</v>
      </c>
      <c r="G221" s="30">
        <v>0</v>
      </c>
      <c r="H221" s="4">
        <f t="shared" si="23"/>
        <v>1.6905551092281822E-2</v>
      </c>
      <c r="I221">
        <f t="shared" si="24"/>
        <v>0.1134530944915394</v>
      </c>
      <c r="J221" s="9">
        <f t="shared" si="27"/>
        <v>-0.14850427833211935</v>
      </c>
      <c r="K221" s="43">
        <f t="shared" si="28"/>
        <v>-5.1956734932861778E-2</v>
      </c>
      <c r="M221" s="9">
        <f t="shared" si="25"/>
        <v>2.6995023048836594E-3</v>
      </c>
    </row>
    <row r="222" spans="1:13" x14ac:dyDescent="0.2">
      <c r="A222" s="2">
        <v>216</v>
      </c>
      <c r="B222" s="9">
        <v>6.9887161682623245E-4</v>
      </c>
      <c r="C222" s="9">
        <v>1.5830894447088734E-3</v>
      </c>
      <c r="D222" s="9">
        <v>0.18218713678476559</v>
      </c>
      <c r="E222" s="48">
        <f t="shared" si="22"/>
        <v>1.8218713678476558E-3</v>
      </c>
      <c r="F222" s="9">
        <f t="shared" si="26"/>
        <v>1.8298886208312807E-3</v>
      </c>
      <c r="G222" s="30">
        <v>0</v>
      </c>
      <c r="H222" s="4">
        <f t="shared" si="23"/>
        <v>1.9033300402432261E-2</v>
      </c>
      <c r="I222">
        <f t="shared" si="24"/>
        <v>0.1134530944915394</v>
      </c>
      <c r="J222" s="9">
        <f t="shared" si="27"/>
        <v>0</v>
      </c>
      <c r="K222" s="43">
        <f t="shared" si="28"/>
        <v>9.441979408910714E-2</v>
      </c>
      <c r="M222" s="9">
        <f t="shared" si="25"/>
        <v>8.9150975158293917E-3</v>
      </c>
    </row>
    <row r="223" spans="1:13" x14ac:dyDescent="0.2">
      <c r="A223" s="2">
        <v>217</v>
      </c>
      <c r="B223" s="9">
        <v>-1.4962910890435272E-3</v>
      </c>
      <c r="C223" s="9">
        <v>2.0065451507645421E-3</v>
      </c>
      <c r="D223" s="9">
        <v>0.18319253638939181</v>
      </c>
      <c r="E223" s="48">
        <f t="shared" si="22"/>
        <v>1.8319253638939181E-3</v>
      </c>
      <c r="F223" s="9">
        <f t="shared" si="26"/>
        <v>1.8308594968135508E-3</v>
      </c>
      <c r="G223" s="30">
        <v>0</v>
      </c>
      <c r="H223" s="4">
        <f t="shared" si="23"/>
        <v>1.767229952479301E-2</v>
      </c>
      <c r="I223">
        <f t="shared" si="24"/>
        <v>0.11351328880244015</v>
      </c>
      <c r="J223" s="9">
        <f t="shared" si="27"/>
        <v>1.6141784081222767E-2</v>
      </c>
      <c r="K223" s="43">
        <f t="shared" si="28"/>
        <v>0.11198277335886991</v>
      </c>
      <c r="M223" s="9">
        <f t="shared" si="25"/>
        <v>1.2540141529144025E-2</v>
      </c>
    </row>
    <row r="224" spans="1:13" x14ac:dyDescent="0.2">
      <c r="A224" s="2">
        <v>218</v>
      </c>
      <c r="B224" s="9">
        <v>-1.1995652231546886E-3</v>
      </c>
      <c r="C224" s="9">
        <v>7.7674327762151702E-4</v>
      </c>
      <c r="D224" s="9">
        <v>0.18308594968135508</v>
      </c>
      <c r="E224" s="48">
        <f t="shared" si="22"/>
        <v>1.8308594968135508E-3</v>
      </c>
      <c r="F224" s="9">
        <f t="shared" si="26"/>
        <v>1.8308594968135508E-3</v>
      </c>
      <c r="G224" s="30">
        <v>0</v>
      </c>
      <c r="H224" s="4">
        <f t="shared" si="23"/>
        <v>1.7856269561644093E-2</v>
      </c>
      <c r="I224">
        <f t="shared" si="24"/>
        <v>0.11351328880244015</v>
      </c>
      <c r="J224" s="9">
        <f t="shared" si="27"/>
        <v>0</v>
      </c>
      <c r="K224" s="43">
        <f t="shared" si="28"/>
        <v>9.565701924079606E-2</v>
      </c>
      <c r="M224" s="9">
        <f t="shared" si="25"/>
        <v>9.1502653300340273E-3</v>
      </c>
    </row>
    <row r="225" spans="1:13" x14ac:dyDescent="0.2">
      <c r="A225" s="2">
        <v>219</v>
      </c>
      <c r="B225" s="9">
        <v>-2.1979081484539338E-3</v>
      </c>
      <c r="C225" s="9">
        <v>-9.0465593483225826E-6</v>
      </c>
      <c r="D225" s="9">
        <v>0.18178864610582154</v>
      </c>
      <c r="E225" s="48">
        <f t="shared" si="22"/>
        <v>1.8178864610582154E-3</v>
      </c>
      <c r="F225" s="9">
        <f t="shared" si="26"/>
        <v>1.8178864610582154E-3</v>
      </c>
      <c r="G225" s="30">
        <v>0</v>
      </c>
      <c r="H225" s="4">
        <f t="shared" si="23"/>
        <v>1.7237296947958562E-2</v>
      </c>
      <c r="I225">
        <f t="shared" si="24"/>
        <v>0.11270896058560935</v>
      </c>
      <c r="J225" s="9">
        <f t="shared" si="27"/>
        <v>-0.21568969246820691</v>
      </c>
      <c r="K225" s="43">
        <f t="shared" si="28"/>
        <v>-0.12021802883055611</v>
      </c>
      <c r="M225" s="9">
        <f t="shared" si="25"/>
        <v>1.4452374455904421E-2</v>
      </c>
    </row>
    <row r="226" spans="1:13" x14ac:dyDescent="0.2">
      <c r="A226" s="2">
        <v>220</v>
      </c>
      <c r="B226" s="9">
        <v>9.5653246720615984E-5</v>
      </c>
      <c r="C226" s="9">
        <v>2.0664955040123607E-3</v>
      </c>
      <c r="D226" s="9">
        <v>0.180161408929153</v>
      </c>
      <c r="E226" s="48">
        <f t="shared" si="22"/>
        <v>1.8016140892915299E-3</v>
      </c>
      <c r="F226" s="9">
        <f t="shared" si="26"/>
        <v>1.8070747410633117E-3</v>
      </c>
      <c r="G226" s="30">
        <v>0</v>
      </c>
      <c r="H226" s="4">
        <f t="shared" si="23"/>
        <v>1.8659305012966785E-2</v>
      </c>
      <c r="I226">
        <f t="shared" si="24"/>
        <v>0.11203863394592532</v>
      </c>
      <c r="J226" s="9">
        <f t="shared" si="27"/>
        <v>-0.1797556566352681</v>
      </c>
      <c r="K226" s="43">
        <f t="shared" si="28"/>
        <v>-8.637632770230956E-2</v>
      </c>
      <c r="M226" s="9">
        <f t="shared" si="25"/>
        <v>7.4608699873367698E-3</v>
      </c>
    </row>
    <row r="227" spans="1:13" x14ac:dyDescent="0.2">
      <c r="A227" s="2">
        <v>221</v>
      </c>
      <c r="B227" s="9">
        <v>-3.5116593795246395E-3</v>
      </c>
      <c r="C227" s="9">
        <v>1.0095414037876249E-3</v>
      </c>
      <c r="D227" s="9">
        <v>0.18070747410633117</v>
      </c>
      <c r="E227" s="48">
        <f t="shared" si="22"/>
        <v>1.8070747410633117E-3</v>
      </c>
      <c r="F227" s="9">
        <f t="shared" si="26"/>
        <v>1.8016140892915299E-3</v>
      </c>
      <c r="G227" s="30">
        <v>0</v>
      </c>
      <c r="H227" s="4">
        <f t="shared" si="23"/>
        <v>1.6422771184694721E-2</v>
      </c>
      <c r="I227">
        <f t="shared" si="24"/>
        <v>0.11170007353607485</v>
      </c>
      <c r="J227" s="9">
        <f t="shared" si="27"/>
        <v>-9.0788796357644669E-2</v>
      </c>
      <c r="K227" s="43">
        <f t="shared" si="28"/>
        <v>4.4885059937354588E-3</v>
      </c>
      <c r="M227" s="9">
        <f t="shared" si="25"/>
        <v>2.0146686055799139E-5</v>
      </c>
    </row>
    <row r="228" spans="1:13" x14ac:dyDescent="0.2">
      <c r="A228" s="2">
        <v>222</v>
      </c>
      <c r="B228" s="9">
        <v>-2.863777008796046E-3</v>
      </c>
      <c r="C228" s="9">
        <v>-2.8981256554611794E-3</v>
      </c>
      <c r="D228" s="9">
        <v>0.17971727168558879</v>
      </c>
      <c r="E228" s="48">
        <f t="shared" si="22"/>
        <v>1.7971727168558879E-3</v>
      </c>
      <c r="F228" s="9">
        <f t="shared" si="26"/>
        <v>1.8070747410633117E-3</v>
      </c>
      <c r="G228" s="30">
        <v>0.4</v>
      </c>
      <c r="H228" s="4">
        <f t="shared" si="23"/>
        <v>1.682445825454645E-2</v>
      </c>
      <c r="I228">
        <f t="shared" si="24"/>
        <v>0.11203863394592532</v>
      </c>
      <c r="J228" s="9">
        <f t="shared" si="27"/>
        <v>9.0788796357644669E-2</v>
      </c>
      <c r="K228" s="43">
        <f t="shared" si="28"/>
        <v>0.18600297204902355</v>
      </c>
      <c r="M228" s="9">
        <f t="shared" si="25"/>
        <v>4.5794727971851003E-2</v>
      </c>
    </row>
    <row r="229" spans="1:13" x14ac:dyDescent="0.2">
      <c r="A229" s="2">
        <v>223</v>
      </c>
      <c r="B229" s="9">
        <v>2.9681912659807608E-4</v>
      </c>
      <c r="C229" s="9">
        <v>-9.4371456848724763E-4</v>
      </c>
      <c r="D229" s="9">
        <v>0.18387816332668971</v>
      </c>
      <c r="E229" s="48">
        <f t="shared" si="22"/>
        <v>1.8387816332668971E-3</v>
      </c>
      <c r="F229" s="9">
        <f t="shared" si="26"/>
        <v>1.8387816332668971E-3</v>
      </c>
      <c r="G229" s="30">
        <v>0.4</v>
      </c>
      <c r="H229" s="4">
        <f t="shared" si="23"/>
        <v>1.8784027858490805E-2</v>
      </c>
      <c r="I229">
        <f t="shared" si="24"/>
        <v>0.11400446126254762</v>
      </c>
      <c r="J229" s="9">
        <f t="shared" si="27"/>
        <v>0.5271587897768103</v>
      </c>
      <c r="K229" s="43">
        <f t="shared" si="28"/>
        <v>0.62237922318086714</v>
      </c>
      <c r="M229" s="9">
        <f t="shared" si="25"/>
        <v>4.9452518902525902E-2</v>
      </c>
    </row>
    <row r="230" spans="1:13" x14ac:dyDescent="0.2">
      <c r="A230" s="2">
        <v>224</v>
      </c>
      <c r="B230" s="9">
        <v>1.1268364527427987E-3</v>
      </c>
      <c r="C230" s="9">
        <v>1.6229223937226076E-3</v>
      </c>
      <c r="D230" s="9">
        <v>0.18416061517632357</v>
      </c>
      <c r="E230" s="48">
        <f t="shared" si="22"/>
        <v>1.8416061517632356E-3</v>
      </c>
      <c r="F230" s="9">
        <f t="shared" si="26"/>
        <v>1.8416061517632356E-3</v>
      </c>
      <c r="G230" s="30">
        <v>0.4</v>
      </c>
      <c r="H230" s="4">
        <f t="shared" si="23"/>
        <v>1.9298638600700534E-2</v>
      </c>
      <c r="I230">
        <f t="shared" si="24"/>
        <v>0.11417958140932061</v>
      </c>
      <c r="J230" s="9">
        <f t="shared" si="27"/>
        <v>4.6960444520124586E-2</v>
      </c>
      <c r="K230" s="43">
        <f t="shared" si="28"/>
        <v>0.14184138732874466</v>
      </c>
      <c r="M230" s="9">
        <f t="shared" si="25"/>
        <v>6.6645869296347263E-2</v>
      </c>
    </row>
    <row r="231" spans="1:13" x14ac:dyDescent="0.2">
      <c r="A231" s="2">
        <v>225</v>
      </c>
      <c r="B231" s="9">
        <v>1.6515627376468408E-3</v>
      </c>
      <c r="C231" s="9">
        <v>-4.6065695377588292E-3</v>
      </c>
      <c r="D231" s="9">
        <v>0.18417861020329013</v>
      </c>
      <c r="E231" s="48">
        <f t="shared" si="22"/>
        <v>1.8417861020329012E-3</v>
      </c>
      <c r="F231" s="9">
        <f t="shared" si="26"/>
        <v>1.8417861020329012E-3</v>
      </c>
      <c r="G231" s="30">
        <v>0.4</v>
      </c>
      <c r="H231" s="4">
        <f t="shared" si="23"/>
        <v>1.962396889734104E-2</v>
      </c>
      <c r="I231">
        <f t="shared" si="24"/>
        <v>0.11419073832603988</v>
      </c>
      <c r="J231" s="9">
        <f t="shared" si="27"/>
        <v>2.9918531834599569E-3</v>
      </c>
      <c r="K231" s="43">
        <f t="shared" si="28"/>
        <v>9.7558622612158793E-2</v>
      </c>
      <c r="M231" s="9">
        <f t="shared" si="25"/>
        <v>9.1470786756254585E-2</v>
      </c>
    </row>
    <row r="232" spans="1:13" x14ac:dyDescent="0.2">
      <c r="A232" s="2">
        <v>226</v>
      </c>
      <c r="B232" s="9">
        <v>7.4378090023489096E-4</v>
      </c>
      <c r="C232" s="9">
        <v>-3.4430590229680789E-3</v>
      </c>
      <c r="D232" s="9">
        <v>0.18778337571778278</v>
      </c>
      <c r="E232" s="48">
        <f t="shared" si="22"/>
        <v>1.8778337571778278E-3</v>
      </c>
      <c r="F232" s="9">
        <f t="shared" si="26"/>
        <v>1.8778337571778278E-3</v>
      </c>
      <c r="G232" s="30">
        <v>0.4</v>
      </c>
      <c r="H232" s="4">
        <f t="shared" si="23"/>
        <v>1.9061144158145631E-2</v>
      </c>
      <c r="I232">
        <f t="shared" si="24"/>
        <v>0.11642569294502532</v>
      </c>
      <c r="J232" s="9">
        <f t="shared" si="27"/>
        <v>0.59932831443954926</v>
      </c>
      <c r="K232" s="43">
        <f t="shared" si="28"/>
        <v>0.69669286322642898</v>
      </c>
      <c r="M232" s="9">
        <f t="shared" si="25"/>
        <v>8.8026655089496475E-2</v>
      </c>
    </row>
    <row r="233" spans="1:13" x14ac:dyDescent="0.2">
      <c r="A233" s="2">
        <v>227</v>
      </c>
      <c r="B233" s="9">
        <v>-3.4827908916172795E-3</v>
      </c>
      <c r="C233" s="9">
        <v>-1.7995801715642721E-4</v>
      </c>
      <c r="D233" s="9">
        <v>0.19128503243109113</v>
      </c>
      <c r="E233" s="48">
        <f t="shared" si="22"/>
        <v>1.9128503243109113E-3</v>
      </c>
      <c r="F233" s="9">
        <f t="shared" si="26"/>
        <v>1.9128503243109113E-3</v>
      </c>
      <c r="G233" s="30">
        <v>0.4</v>
      </c>
      <c r="H233" s="4">
        <f t="shared" si="23"/>
        <v>1.6440669647197287E-2</v>
      </c>
      <c r="I233">
        <f t="shared" si="24"/>
        <v>0.1185967201072765</v>
      </c>
      <c r="J233" s="9">
        <f t="shared" si="27"/>
        <v>0.58218544515464565</v>
      </c>
      <c r="K233" s="43">
        <f t="shared" si="28"/>
        <v>0.6843414956147249</v>
      </c>
      <c r="M233" s="9">
        <f t="shared" si="25"/>
        <v>8.0850086128418611E-2</v>
      </c>
    </row>
    <row r="234" spans="1:13" x14ac:dyDescent="0.2">
      <c r="A234" s="2">
        <v>228</v>
      </c>
      <c r="B234" s="9">
        <v>1.4014413262124019E-3</v>
      </c>
      <c r="C234" s="9">
        <v>-2.4793468048829198E-3</v>
      </c>
      <c r="D234" s="9">
        <v>0.19216896709105097</v>
      </c>
      <c r="E234" s="48">
        <f t="shared" si="22"/>
        <v>1.9216896709105097E-3</v>
      </c>
      <c r="F234" s="9">
        <f t="shared" si="26"/>
        <v>1.9216896709105097E-3</v>
      </c>
      <c r="G234" s="30">
        <v>0.4</v>
      </c>
      <c r="H234" s="4">
        <f t="shared" si="23"/>
        <v>1.9468893622251689E-2</v>
      </c>
      <c r="I234">
        <f t="shared" si="24"/>
        <v>0.1191447595964516</v>
      </c>
      <c r="J234" s="9">
        <f t="shared" si="27"/>
        <v>0.14696297656492438</v>
      </c>
      <c r="K234" s="43">
        <f t="shared" si="28"/>
        <v>0.2466388425391243</v>
      </c>
      <c r="M234" s="9">
        <f t="shared" si="25"/>
        <v>2.3519644617739519E-2</v>
      </c>
    </row>
    <row r="235" spans="1:13" x14ac:dyDescent="0.2">
      <c r="A235" s="2">
        <v>229</v>
      </c>
      <c r="B235" s="9">
        <v>1.2725403444902483E-3</v>
      </c>
      <c r="C235" s="9">
        <v>3.7707591263837974E-3</v>
      </c>
      <c r="D235" s="9">
        <v>0.19265562222158136</v>
      </c>
      <c r="E235" s="48">
        <f t="shared" si="22"/>
        <v>1.9265562222158137E-3</v>
      </c>
      <c r="F235" s="9">
        <f t="shared" si="26"/>
        <v>1.9265562222158137E-3</v>
      </c>
      <c r="G235" s="30">
        <v>0.4</v>
      </c>
      <c r="H235" s="4">
        <f t="shared" si="23"/>
        <v>1.9388975013583956E-2</v>
      </c>
      <c r="I235">
        <f t="shared" si="24"/>
        <v>0.11944648577738046</v>
      </c>
      <c r="J235" s="9">
        <f t="shared" si="27"/>
        <v>8.0911282001984261E-2</v>
      </c>
      <c r="K235" s="43">
        <f t="shared" si="28"/>
        <v>0.18096879276578076</v>
      </c>
      <c r="M235" s="9">
        <f t="shared" si="25"/>
        <v>4.7974669742479506E-2</v>
      </c>
    </row>
    <row r="236" spans="1:13" x14ac:dyDescent="0.2">
      <c r="A236" s="2">
        <v>230</v>
      </c>
      <c r="B236" s="9">
        <v>-2.456800109837278E-3</v>
      </c>
      <c r="C236" s="9">
        <v>1.5048914460411554E-3</v>
      </c>
      <c r="D236" s="9">
        <v>0.19381661018544102</v>
      </c>
      <c r="E236" s="48">
        <f t="shared" si="22"/>
        <v>1.9381661018544102E-3</v>
      </c>
      <c r="F236" s="9">
        <f t="shared" si="26"/>
        <v>1.9381661018544102E-3</v>
      </c>
      <c r="G236" s="30">
        <v>0</v>
      </c>
      <c r="H236" s="4">
        <f t="shared" si="23"/>
        <v>1.7076783931900888E-2</v>
      </c>
      <c r="I236">
        <f t="shared" si="24"/>
        <v>0.12016629831497343</v>
      </c>
      <c r="J236" s="9">
        <f t="shared" si="27"/>
        <v>0.19302585887130436</v>
      </c>
      <c r="K236" s="43">
        <f t="shared" si="28"/>
        <v>0.29611537325437687</v>
      </c>
      <c r="M236" s="9">
        <f t="shared" si="25"/>
        <v>8.7684314277578931E-2</v>
      </c>
    </row>
    <row r="237" spans="1:13" x14ac:dyDescent="0.2">
      <c r="A237" s="2">
        <v>231</v>
      </c>
      <c r="B237" s="9">
        <v>-5.5734138713422804E-4</v>
      </c>
      <c r="C237" s="9">
        <v>1.8107650178276608E-3</v>
      </c>
      <c r="D237" s="9">
        <v>0.1950818776837317</v>
      </c>
      <c r="E237" s="48">
        <f t="shared" si="22"/>
        <v>1.9508187768373169E-3</v>
      </c>
      <c r="F237" s="9">
        <f t="shared" si="26"/>
        <v>1.9382258048516844E-3</v>
      </c>
      <c r="G237" s="30">
        <v>0</v>
      </c>
      <c r="H237" s="4">
        <f t="shared" si="23"/>
        <v>1.8254448339976779E-2</v>
      </c>
      <c r="I237">
        <f t="shared" si="24"/>
        <v>0.12016999990080443</v>
      </c>
      <c r="J237" s="9">
        <f t="shared" si="27"/>
        <v>9.9262203268215936E-4</v>
      </c>
      <c r="K237" s="43">
        <f t="shared" si="28"/>
        <v>0.10290817359350982</v>
      </c>
      <c r="M237" s="9">
        <f t="shared" si="25"/>
        <v>1.0590092192351951E-2</v>
      </c>
    </row>
    <row r="238" spans="1:13" x14ac:dyDescent="0.2">
      <c r="A238" s="2">
        <v>232</v>
      </c>
      <c r="B238" s="9">
        <v>-1.0522912088979579E-3</v>
      </c>
      <c r="C238" s="9">
        <v>2.8388185610540547E-4</v>
      </c>
      <c r="D238" s="9">
        <v>0.19382258048516846</v>
      </c>
      <c r="E238" s="48">
        <f t="shared" si="22"/>
        <v>1.9382258048516844E-3</v>
      </c>
      <c r="F238" s="9">
        <f t="shared" si="26"/>
        <v>1.9382258048516844E-3</v>
      </c>
      <c r="G238" s="30">
        <v>0</v>
      </c>
      <c r="H238" s="4">
        <f t="shared" si="23"/>
        <v>1.7947579450483267E-2</v>
      </c>
      <c r="I238">
        <f t="shared" si="24"/>
        <v>0.12016999990080443</v>
      </c>
      <c r="J238" s="9">
        <f t="shared" si="27"/>
        <v>0</v>
      </c>
      <c r="K238" s="43">
        <f t="shared" si="28"/>
        <v>0.10222242045032116</v>
      </c>
      <c r="M238" s="9">
        <f t="shared" si="25"/>
        <v>1.0449423242722239E-2</v>
      </c>
    </row>
    <row r="239" spans="1:13" x14ac:dyDescent="0.2">
      <c r="A239" s="2">
        <v>233</v>
      </c>
      <c r="B239" s="9">
        <v>1.4789147197770934E-3</v>
      </c>
      <c r="C239" s="9">
        <v>-8.3945999820585389E-4</v>
      </c>
      <c r="D239" s="9">
        <v>0.19229283066239555</v>
      </c>
      <c r="E239" s="48">
        <f t="shared" si="22"/>
        <v>1.9229283066239556E-3</v>
      </c>
      <c r="F239" s="9">
        <f t="shared" si="26"/>
        <v>1.9229283066239556E-3</v>
      </c>
      <c r="G239" s="30">
        <v>0</v>
      </c>
      <c r="H239" s="4">
        <f t="shared" si="23"/>
        <v>1.95169271262618E-2</v>
      </c>
      <c r="I239">
        <f t="shared" si="24"/>
        <v>0.11922155501068525</v>
      </c>
      <c r="J239" s="9">
        <f t="shared" si="27"/>
        <v>-0.25433620553422026</v>
      </c>
      <c r="K239" s="43">
        <f t="shared" si="28"/>
        <v>-0.15463157764979679</v>
      </c>
      <c r="M239" s="9">
        <f t="shared" si="25"/>
        <v>2.3910924806465134E-2</v>
      </c>
    </row>
    <row r="240" spans="1:13" x14ac:dyDescent="0.2">
      <c r="A240" s="2">
        <v>234</v>
      </c>
      <c r="B240" s="9">
        <v>-1.2230722251253252E-3</v>
      </c>
      <c r="C240" s="9">
        <v>2.8599153171678937E-3</v>
      </c>
      <c r="D240" s="9">
        <v>0.1917416257867362</v>
      </c>
      <c r="E240" s="48">
        <f t="shared" si="22"/>
        <v>1.9174162578673619E-3</v>
      </c>
      <c r="F240" s="9">
        <f t="shared" si="26"/>
        <v>1.9174162578673619E-3</v>
      </c>
      <c r="G240" s="30">
        <v>0</v>
      </c>
      <c r="H240" s="4">
        <f t="shared" si="23"/>
        <v>1.78416952204223E-2</v>
      </c>
      <c r="I240">
        <f t="shared" si="24"/>
        <v>0.11887980798777643</v>
      </c>
      <c r="J240" s="9">
        <f t="shared" si="27"/>
        <v>-9.1643322627126017E-2</v>
      </c>
      <c r="K240" s="43">
        <f t="shared" si="28"/>
        <v>9.3947901402281209E-3</v>
      </c>
      <c r="M240" s="9">
        <f t="shared" si="25"/>
        <v>8.8262081778927518E-5</v>
      </c>
    </row>
    <row r="241" spans="1:13" x14ac:dyDescent="0.2">
      <c r="A241" s="2">
        <v>235</v>
      </c>
      <c r="B241" s="9">
        <v>1.1192922564281511E-3</v>
      </c>
      <c r="C241" s="9">
        <v>-1.3768276230558278E-3</v>
      </c>
      <c r="D241" s="9">
        <v>0.19086502495319976</v>
      </c>
      <c r="E241" s="48">
        <f t="shared" si="22"/>
        <v>1.9086502495319977E-3</v>
      </c>
      <c r="F241" s="9">
        <f t="shared" si="26"/>
        <v>1.9086502495319977E-3</v>
      </c>
      <c r="G241" s="30">
        <v>0</v>
      </c>
      <c r="H241" s="4">
        <f t="shared" si="23"/>
        <v>1.9293961198985451E-2</v>
      </c>
      <c r="I241">
        <f t="shared" si="24"/>
        <v>0.11833631547098386</v>
      </c>
      <c r="J241" s="9">
        <f t="shared" si="27"/>
        <v>-0.14574365458376512</v>
      </c>
      <c r="K241" s="43">
        <f t="shared" si="28"/>
        <v>-4.6701300311766711E-2</v>
      </c>
      <c r="M241" s="9">
        <f t="shared" si="25"/>
        <v>2.1810114508098214E-3</v>
      </c>
    </row>
    <row r="242" spans="1:13" x14ac:dyDescent="0.2">
      <c r="A242" s="2">
        <v>236</v>
      </c>
      <c r="B242" s="9">
        <v>-5.8797608234053796E-4</v>
      </c>
      <c r="C242" s="9">
        <v>1.1404083605703144E-4</v>
      </c>
      <c r="D242" s="9">
        <v>0.19018304842968786</v>
      </c>
      <c r="E242" s="48">
        <f t="shared" si="22"/>
        <v>1.9018304842968786E-3</v>
      </c>
      <c r="F242" s="9">
        <f t="shared" si="26"/>
        <v>1.9062721303488529E-3</v>
      </c>
      <c r="G242" s="30">
        <v>0</v>
      </c>
      <c r="H242" s="4">
        <f t="shared" si="23"/>
        <v>1.8235454828948866E-2</v>
      </c>
      <c r="I242">
        <f t="shared" si="24"/>
        <v>0.11818887208162888</v>
      </c>
      <c r="J242" s="9">
        <f t="shared" si="27"/>
        <v>-3.9538609538966041E-2</v>
      </c>
      <c r="K242" s="43">
        <f t="shared" si="28"/>
        <v>6.0414807713713978E-2</v>
      </c>
      <c r="M242" s="9">
        <f t="shared" si="25"/>
        <v>3.649948991085034E-3</v>
      </c>
    </row>
    <row r="243" spans="1:13" x14ac:dyDescent="0.2">
      <c r="A243" s="2">
        <v>237</v>
      </c>
      <c r="B243" s="9">
        <v>-2.1656353656158986E-3</v>
      </c>
      <c r="C243" s="9">
        <v>2.4338079428189727E-4</v>
      </c>
      <c r="D243" s="9">
        <v>0.19062721303488528</v>
      </c>
      <c r="E243" s="48">
        <f t="shared" si="22"/>
        <v>1.9062721303488529E-3</v>
      </c>
      <c r="F243" s="9">
        <f t="shared" si="26"/>
        <v>1.9062721303488529E-3</v>
      </c>
      <c r="G243" s="30">
        <v>0</v>
      </c>
      <c r="H243" s="4">
        <f t="shared" si="23"/>
        <v>1.725730607331814E-2</v>
      </c>
      <c r="I243">
        <f t="shared" si="24"/>
        <v>0.11818887208162888</v>
      </c>
      <c r="J243" s="9">
        <f t="shared" si="27"/>
        <v>0</v>
      </c>
      <c r="K243" s="43">
        <f t="shared" si="28"/>
        <v>0.10093156600831074</v>
      </c>
      <c r="M243" s="9">
        <f t="shared" si="25"/>
        <v>1.0187181016889988E-2</v>
      </c>
    </row>
    <row r="244" spans="1:13" x14ac:dyDescent="0.2">
      <c r="A244" s="2">
        <v>238</v>
      </c>
      <c r="B244" s="9">
        <v>8.9909219835441318E-4</v>
      </c>
      <c r="C244" s="9">
        <v>2.2743543152579995E-3</v>
      </c>
      <c r="D244" s="9">
        <v>0.1922254674279609</v>
      </c>
      <c r="E244" s="48">
        <f t="shared" si="22"/>
        <v>1.9222546742796089E-3</v>
      </c>
      <c r="F244" s="9">
        <f t="shared" si="26"/>
        <v>1.9191082133118876E-3</v>
      </c>
      <c r="G244" s="31">
        <v>0.4</v>
      </c>
      <c r="H244" s="4">
        <f t="shared" si="23"/>
        <v>1.9157437162979737E-2</v>
      </c>
      <c r="I244">
        <f t="shared" si="24"/>
        <v>0.11898470922533703</v>
      </c>
      <c r="J244" s="9">
        <f t="shared" si="27"/>
        <v>0.21341271534341447</v>
      </c>
      <c r="K244" s="43">
        <f t="shared" si="28"/>
        <v>0.31323998740577175</v>
      </c>
      <c r="M244" s="9">
        <f t="shared" si="25"/>
        <v>7.5272997853506485E-3</v>
      </c>
    </row>
    <row r="245" spans="1:13" x14ac:dyDescent="0.2">
      <c r="A245" s="2">
        <v>239</v>
      </c>
      <c r="B245" s="9">
        <v>1.0157106816319893E-3</v>
      </c>
      <c r="C245" s="9">
        <v>1.3239353257584569E-3</v>
      </c>
      <c r="D245" s="9">
        <v>0.19191082133118875</v>
      </c>
      <c r="E245" s="48">
        <f t="shared" si="22"/>
        <v>1.9191082133118876E-3</v>
      </c>
      <c r="F245" s="9">
        <f t="shared" si="26"/>
        <v>1.9222546742796089E-3</v>
      </c>
      <c r="G245" s="31">
        <v>0.4</v>
      </c>
      <c r="H245" s="4">
        <f t="shared" si="23"/>
        <v>1.9229740622611832E-2</v>
      </c>
      <c r="I245">
        <f t="shared" si="24"/>
        <v>0.11917978980533575</v>
      </c>
      <c r="J245" s="9">
        <f t="shared" si="27"/>
        <v>5.2313060049334954E-2</v>
      </c>
      <c r="K245" s="43">
        <f t="shared" si="28"/>
        <v>0.15226310923205888</v>
      </c>
      <c r="M245" s="9">
        <f t="shared" si="25"/>
        <v>6.1373567047366802E-2</v>
      </c>
    </row>
    <row r="246" spans="1:13" x14ac:dyDescent="0.2">
      <c r="A246" s="2">
        <v>240</v>
      </c>
      <c r="B246" s="9">
        <v>-8.0393551974190889E-4</v>
      </c>
      <c r="C246" s="9">
        <v>7.7807781001177463E-4</v>
      </c>
      <c r="D246" s="9">
        <v>0.1933893792697966</v>
      </c>
      <c r="E246" s="48">
        <f t="shared" si="22"/>
        <v>1.933893792697966E-3</v>
      </c>
      <c r="F246" s="9">
        <f t="shared" si="26"/>
        <v>1.933893792697966E-3</v>
      </c>
      <c r="G246" s="31">
        <v>0.4</v>
      </c>
      <c r="H246" s="4">
        <f t="shared" si="23"/>
        <v>1.8101559977760018E-2</v>
      </c>
      <c r="I246">
        <f t="shared" si="24"/>
        <v>0.11990141514727388</v>
      </c>
      <c r="J246" s="9">
        <f t="shared" si="27"/>
        <v>0.19351198282360468</v>
      </c>
      <c r="K246" s="43">
        <f t="shared" si="28"/>
        <v>0.29531183799311855</v>
      </c>
      <c r="M246" s="9">
        <f t="shared" si="25"/>
        <v>1.0959611264379061E-2</v>
      </c>
    </row>
    <row r="247" spans="1:13" x14ac:dyDescent="0.2">
      <c r="A247" s="2">
        <v>241</v>
      </c>
      <c r="B247" s="9">
        <v>6.3870512835375833E-4</v>
      </c>
      <c r="C247" s="9">
        <v>-2.8335218927660541E-3</v>
      </c>
      <c r="D247" s="9">
        <v>0.19581888977830622</v>
      </c>
      <c r="E247" s="48">
        <f t="shared" si="22"/>
        <v>1.9581888977830623E-3</v>
      </c>
      <c r="F247" s="9">
        <f t="shared" si="26"/>
        <v>1.9581888977830623E-3</v>
      </c>
      <c r="G247" s="31">
        <v>0.4</v>
      </c>
      <c r="H247" s="4">
        <f t="shared" si="23"/>
        <v>1.8995997179579328E-2</v>
      </c>
      <c r="I247">
        <f t="shared" si="24"/>
        <v>0.12140771166254986</v>
      </c>
      <c r="J247" s="9">
        <f t="shared" si="27"/>
        <v>0.40393041714481204</v>
      </c>
      <c r="K247" s="43">
        <f t="shared" si="28"/>
        <v>0.50634213162778252</v>
      </c>
      <c r="M247" s="9">
        <f t="shared" si="25"/>
        <v>1.1308648959140619E-2</v>
      </c>
    </row>
    <row r="248" spans="1:13" x14ac:dyDescent="0.2">
      <c r="A248" s="2">
        <v>242</v>
      </c>
      <c r="B248" s="9">
        <v>-1.4816545922900588E-3</v>
      </c>
      <c r="C248" s="9">
        <v>8.207320858756458E-4</v>
      </c>
      <c r="D248" s="9">
        <v>0.19729949878898281</v>
      </c>
      <c r="E248" s="48">
        <f t="shared" si="22"/>
        <v>1.9729949878898282E-3</v>
      </c>
      <c r="F248" s="9">
        <f t="shared" si="26"/>
        <v>1.9609262714526312E-3</v>
      </c>
      <c r="G248" s="30">
        <v>0</v>
      </c>
      <c r="H248" s="4">
        <f t="shared" si="23"/>
        <v>1.768137415278016E-2</v>
      </c>
      <c r="I248">
        <f t="shared" si="24"/>
        <v>0.12157742883006313</v>
      </c>
      <c r="J248" s="9">
        <f t="shared" si="27"/>
        <v>4.5511574630251926E-2</v>
      </c>
      <c r="K248" s="43">
        <f t="shared" si="28"/>
        <v>0.1494076293075349</v>
      </c>
      <c r="M248" s="9">
        <f t="shared" si="25"/>
        <v>2.2322639695297762E-2</v>
      </c>
    </row>
    <row r="249" spans="1:13" x14ac:dyDescent="0.2">
      <c r="A249" s="2">
        <v>243</v>
      </c>
      <c r="B249" s="9">
        <v>-1.7097779608547128E-4</v>
      </c>
      <c r="C249" s="9">
        <v>-1.5169385538899016E-3</v>
      </c>
      <c r="D249" s="9">
        <v>0.19609262714526313</v>
      </c>
      <c r="E249" s="48">
        <f t="shared" si="22"/>
        <v>1.9609262714526312E-3</v>
      </c>
      <c r="F249" s="9">
        <f t="shared" si="26"/>
        <v>1.9674920254652934E-3</v>
      </c>
      <c r="G249" s="30">
        <v>0</v>
      </c>
      <c r="H249" s="4">
        <f t="shared" si="23"/>
        <v>1.8493993766427005E-2</v>
      </c>
      <c r="I249">
        <f t="shared" si="24"/>
        <v>0.1219845055788482</v>
      </c>
      <c r="J249" s="9">
        <f t="shared" si="27"/>
        <v>0.10916222621452251</v>
      </c>
      <c r="K249" s="43">
        <f t="shared" si="28"/>
        <v>0.21265273802694371</v>
      </c>
      <c r="M249" s="9">
        <f t="shared" si="25"/>
        <v>4.5221186990355947E-2</v>
      </c>
    </row>
    <row r="250" spans="1:13" x14ac:dyDescent="0.2">
      <c r="A250" s="2">
        <v>244</v>
      </c>
      <c r="B250" s="9">
        <v>6.1940336602243462E-4</v>
      </c>
      <c r="C250" s="9">
        <v>3.304024814166343E-4</v>
      </c>
      <c r="D250" s="9">
        <v>0.19674920254652933</v>
      </c>
      <c r="E250" s="48">
        <f t="shared" si="22"/>
        <v>1.9674920254652934E-3</v>
      </c>
      <c r="F250" s="9">
        <f t="shared" si="26"/>
        <v>1.9609262714526312E-3</v>
      </c>
      <c r="G250" s="30">
        <v>0</v>
      </c>
      <c r="H250" s="4">
        <f t="shared" si="23"/>
        <v>1.8984030086933907E-2</v>
      </c>
      <c r="I250">
        <f t="shared" si="24"/>
        <v>0.12157742883006313</v>
      </c>
      <c r="J250" s="9">
        <f t="shared" si="27"/>
        <v>-0.10916222621452251</v>
      </c>
      <c r="K250" s="43">
        <f t="shared" si="28"/>
        <v>-6.5688274713932848E-3</v>
      </c>
      <c r="M250" s="9">
        <f t="shared" si="25"/>
        <v>4.3149494348931097E-5</v>
      </c>
    </row>
    <row r="251" spans="1:13" x14ac:dyDescent="0.2">
      <c r="A251" s="2">
        <v>245</v>
      </c>
      <c r="B251" s="9">
        <v>-1.0901946240346331E-3</v>
      </c>
      <c r="C251" s="9">
        <v>-1.0553950383690852E-3</v>
      </c>
      <c r="D251" s="9">
        <v>0.19555955179566004</v>
      </c>
      <c r="E251" s="48">
        <f t="shared" si="22"/>
        <v>1.9555955179566004E-3</v>
      </c>
      <c r="F251" s="9">
        <f t="shared" si="26"/>
        <v>1.9555955179566004E-3</v>
      </c>
      <c r="G251" s="30">
        <v>0</v>
      </c>
      <c r="H251" s="4">
        <f t="shared" si="23"/>
        <v>1.7924079333098527E-2</v>
      </c>
      <c r="I251">
        <f t="shared" si="24"/>
        <v>0.12124692211330923</v>
      </c>
      <c r="J251" s="9">
        <f t="shared" si="27"/>
        <v>-8.8629107625007503E-2</v>
      </c>
      <c r="K251" s="43">
        <f t="shared" si="28"/>
        <v>1.4693735155203197E-2</v>
      </c>
      <c r="M251" s="9">
        <f t="shared" si="25"/>
        <v>2.1590585281125433E-4</v>
      </c>
    </row>
    <row r="252" spans="1:13" x14ac:dyDescent="0.2">
      <c r="A252" s="2">
        <v>246</v>
      </c>
      <c r="B252" s="9">
        <v>9.1481645537000043E-4</v>
      </c>
      <c r="C252" s="9">
        <v>-8.8348740927763237E-4</v>
      </c>
      <c r="D252" s="9">
        <v>0.19490702167101034</v>
      </c>
      <c r="E252" s="48">
        <f t="shared" si="22"/>
        <v>1.9490702167101034E-3</v>
      </c>
      <c r="F252" s="9">
        <f t="shared" si="26"/>
        <v>1.9555955179566004E-3</v>
      </c>
      <c r="G252" s="31">
        <v>0.4</v>
      </c>
      <c r="H252" s="4">
        <f t="shared" si="23"/>
        <v>1.9167186202329402E-2</v>
      </c>
      <c r="I252">
        <f t="shared" si="24"/>
        <v>0.12124692211330923</v>
      </c>
      <c r="J252" s="9">
        <f t="shared" si="27"/>
        <v>0</v>
      </c>
      <c r="K252" s="43">
        <f t="shared" si="28"/>
        <v>0.10207973591097982</v>
      </c>
      <c r="M252" s="9">
        <f t="shared" si="25"/>
        <v>8.8756483754871524E-2</v>
      </c>
    </row>
    <row r="253" spans="1:13" x14ac:dyDescent="0.2">
      <c r="A253" s="2">
        <v>247</v>
      </c>
      <c r="B253" s="9">
        <v>-5.4281272129372878E-4</v>
      </c>
      <c r="C253" s="9">
        <v>-1.9291435666376602E-4</v>
      </c>
      <c r="D253" s="9">
        <v>0.19571915432311671</v>
      </c>
      <c r="E253" s="48">
        <f t="shared" si="22"/>
        <v>1.9571915432311671E-3</v>
      </c>
      <c r="F253" s="9">
        <f t="shared" si="26"/>
        <v>1.9571915432311671E-3</v>
      </c>
      <c r="G253" s="31">
        <v>0.4</v>
      </c>
      <c r="H253" s="4">
        <f t="shared" si="23"/>
        <v>1.8263456112797886E-2</v>
      </c>
      <c r="I253">
        <f t="shared" si="24"/>
        <v>0.12134587568033237</v>
      </c>
      <c r="J253" s="9">
        <f t="shared" si="27"/>
        <v>2.6535516214946014E-2</v>
      </c>
      <c r="K253" s="43">
        <f t="shared" si="28"/>
        <v>0.12961793578248049</v>
      </c>
      <c r="M253" s="9">
        <f t="shared" si="25"/>
        <v>7.3106460650526853E-2</v>
      </c>
    </row>
    <row r="254" spans="1:13" x14ac:dyDescent="0.2">
      <c r="A254" s="2">
        <v>248</v>
      </c>
      <c r="B254" s="9">
        <v>2.3430534663641334E-3</v>
      </c>
      <c r="C254" s="9">
        <v>7.2323593485813581E-4</v>
      </c>
      <c r="D254" s="9">
        <v>0.19840320513762894</v>
      </c>
      <c r="E254" s="48">
        <f t="shared" si="22"/>
        <v>1.9840320513762892E-3</v>
      </c>
      <c r="F254" s="9">
        <f t="shared" si="26"/>
        <v>1.9840320513762892E-3</v>
      </c>
      <c r="G254" s="31">
        <v>0.4</v>
      </c>
      <c r="H254" s="4">
        <f t="shared" si="23"/>
        <v>2.0052693149145762E-2</v>
      </c>
      <c r="I254">
        <f t="shared" si="24"/>
        <v>0.12300998718532993</v>
      </c>
      <c r="J254" s="9">
        <f t="shared" si="27"/>
        <v>0.4462502884208</v>
      </c>
      <c r="K254" s="43">
        <f t="shared" si="28"/>
        <v>0.5492075824569842</v>
      </c>
      <c r="M254" s="9">
        <f t="shared" si="25"/>
        <v>2.2262902662657732E-2</v>
      </c>
    </row>
    <row r="255" spans="1:13" x14ac:dyDescent="0.2">
      <c r="A255" s="2">
        <v>249</v>
      </c>
      <c r="B255" s="9">
        <v>4.8539317292778175E-3</v>
      </c>
      <c r="C255" s="9">
        <v>-9.3095750156464653E-4</v>
      </c>
      <c r="D255" s="9">
        <v>0.19991853485702915</v>
      </c>
      <c r="E255" s="48">
        <f t="shared" si="22"/>
        <v>1.9991853485702917E-3</v>
      </c>
      <c r="F255" s="9">
        <f t="shared" si="26"/>
        <v>1.9991853485702917E-3</v>
      </c>
      <c r="G255" s="31">
        <v>0.4</v>
      </c>
      <c r="H255" s="4">
        <f t="shared" si="23"/>
        <v>2.1609437672152246E-2</v>
      </c>
      <c r="I255">
        <f t="shared" si="24"/>
        <v>0.12394949161135808</v>
      </c>
      <c r="J255" s="9">
        <f t="shared" si="27"/>
        <v>0.2519387191474845</v>
      </c>
      <c r="K255" s="43">
        <f t="shared" si="28"/>
        <v>0.35427877308669031</v>
      </c>
      <c r="M255" s="9">
        <f t="shared" si="25"/>
        <v>2.0904305904583561E-3</v>
      </c>
    </row>
    <row r="256" spans="1:13" x14ac:dyDescent="0.2">
      <c r="A256" s="2">
        <v>250</v>
      </c>
      <c r="B256" s="9">
        <v>7.6090497847667053E-4</v>
      </c>
      <c r="C256" s="9">
        <v>-3.3466359481004312E-3</v>
      </c>
      <c r="D256" s="9">
        <v>0.20230346389562751</v>
      </c>
      <c r="E256" s="48">
        <f t="shared" si="22"/>
        <v>2.023034638956275E-3</v>
      </c>
      <c r="F256" s="9">
        <f t="shared" si="26"/>
        <v>2.023034638956275E-3</v>
      </c>
      <c r="G256" s="30">
        <v>0</v>
      </c>
      <c r="H256" s="4">
        <f t="shared" si="23"/>
        <v>1.9071761086655536E-2</v>
      </c>
      <c r="I256">
        <f t="shared" si="24"/>
        <v>0.12542814761528906</v>
      </c>
      <c r="J256" s="9">
        <f t="shared" si="27"/>
        <v>0.39651830195735871</v>
      </c>
      <c r="K256" s="43">
        <f t="shared" si="28"/>
        <v>0.50287468848599226</v>
      </c>
      <c r="M256" s="9">
        <f t="shared" si="25"/>
        <v>0.25288295231988378</v>
      </c>
    </row>
    <row r="257" spans="1:13" x14ac:dyDescent="0.2">
      <c r="A257" s="2">
        <v>251</v>
      </c>
      <c r="B257" s="9">
        <v>2.3400378348929678E-3</v>
      </c>
      <c r="C257" s="9">
        <v>-2.0255995308176419E-3</v>
      </c>
      <c r="D257" s="9">
        <v>0.20251609768347387</v>
      </c>
      <c r="E257" s="48">
        <f t="shared" si="22"/>
        <v>2.0251609768347388E-3</v>
      </c>
      <c r="F257" s="9">
        <f t="shared" si="26"/>
        <v>2.023034638956275E-3</v>
      </c>
      <c r="G257" s="30">
        <v>0</v>
      </c>
      <c r="H257" s="4">
        <f t="shared" si="23"/>
        <v>2.0050823457633642E-2</v>
      </c>
      <c r="I257">
        <f t="shared" si="24"/>
        <v>0.12542814761528906</v>
      </c>
      <c r="J257" s="9">
        <f t="shared" si="27"/>
        <v>0</v>
      </c>
      <c r="K257" s="43">
        <f t="shared" si="28"/>
        <v>0.10537732415765541</v>
      </c>
      <c r="M257" s="9">
        <f t="shared" si="25"/>
        <v>1.1104380446627586E-2</v>
      </c>
    </row>
    <row r="258" spans="1:13" x14ac:dyDescent="0.2">
      <c r="A258" s="2">
        <v>252</v>
      </c>
      <c r="B258" s="9">
        <v>-1.1535808917088981E-3</v>
      </c>
      <c r="C258" s="9">
        <v>2.4229681883412927E-4</v>
      </c>
      <c r="D258" s="9">
        <v>0.19917832558011875</v>
      </c>
      <c r="E258" s="48">
        <f t="shared" si="22"/>
        <v>1.9917832558011875E-3</v>
      </c>
      <c r="F258" s="9">
        <f t="shared" si="26"/>
        <v>2.0113464077691052E-3</v>
      </c>
      <c r="G258" s="30">
        <v>0</v>
      </c>
      <c r="H258" s="4">
        <f t="shared" si="23"/>
        <v>1.7884779847140483E-2</v>
      </c>
      <c r="I258">
        <f t="shared" si="24"/>
        <v>0.12470347728168452</v>
      </c>
      <c r="J258" s="9">
        <f t="shared" si="27"/>
        <v>-0.19432853171788539</v>
      </c>
      <c r="K258" s="43">
        <f t="shared" si="28"/>
        <v>-8.7509834283341359E-2</v>
      </c>
      <c r="M258" s="9">
        <f t="shared" si="25"/>
        <v>7.6579710962978668E-3</v>
      </c>
    </row>
    <row r="259" spans="1:13" x14ac:dyDescent="0.2">
      <c r="A259" s="2">
        <v>253</v>
      </c>
      <c r="B259" s="9">
        <v>6.4170859832588098E-4</v>
      </c>
      <c r="C259" s="9">
        <v>1.5017085932648073E-3</v>
      </c>
      <c r="D259" s="9">
        <v>0.20113464077691051</v>
      </c>
      <c r="E259" s="48">
        <f t="shared" si="22"/>
        <v>2.0113464077691052E-3</v>
      </c>
      <c r="F259" s="9">
        <f t="shared" si="26"/>
        <v>2.0113464077691052E-3</v>
      </c>
      <c r="G259" s="30">
        <v>0</v>
      </c>
      <c r="H259" s="4">
        <f t="shared" si="23"/>
        <v>1.8997859330962045E-2</v>
      </c>
      <c r="I259">
        <f t="shared" si="24"/>
        <v>0.12470347728168452</v>
      </c>
      <c r="J259" s="9">
        <f t="shared" si="27"/>
        <v>0</v>
      </c>
      <c r="K259" s="43">
        <f t="shared" si="28"/>
        <v>0.10570561795072247</v>
      </c>
      <c r="M259" s="9">
        <f t="shared" si="25"/>
        <v>1.1173677666344101E-2</v>
      </c>
    </row>
    <row r="260" spans="1:13" x14ac:dyDescent="0.2">
      <c r="A260" s="2">
        <v>254</v>
      </c>
      <c r="B260" s="9">
        <v>-4.5225870316582958E-4</v>
      </c>
      <c r="C260" s="9">
        <v>-1.7370315452678261E-3</v>
      </c>
      <c r="D260" s="9">
        <v>0.20150923430130521</v>
      </c>
      <c r="E260" s="48">
        <f t="shared" si="22"/>
        <v>2.015092343013052E-3</v>
      </c>
      <c r="F260" s="9">
        <f t="shared" si="26"/>
        <v>2.015092343013052E-3</v>
      </c>
      <c r="G260" s="31">
        <v>0.4</v>
      </c>
      <c r="H260" s="4">
        <f t="shared" si="23"/>
        <v>1.8319599604037184E-2</v>
      </c>
      <c r="I260">
        <f t="shared" si="24"/>
        <v>0.12493572526680922</v>
      </c>
      <c r="J260" s="9">
        <f t="shared" si="27"/>
        <v>6.2279919365860061E-2</v>
      </c>
      <c r="K260" s="43">
        <f t="shared" si="28"/>
        <v>0.16889604502863209</v>
      </c>
      <c r="M260" s="9">
        <f t="shared" si="25"/>
        <v>5.3409038003408058E-2</v>
      </c>
    </row>
    <row r="261" spans="1:13" x14ac:dyDescent="0.2">
      <c r="A261" s="2">
        <v>255</v>
      </c>
      <c r="B261" s="9">
        <v>1.9787197114652759E-3</v>
      </c>
      <c r="C261" s="9">
        <v>4.0841511579106724E-4</v>
      </c>
      <c r="D261" s="9">
        <v>0.20239846392453001</v>
      </c>
      <c r="E261" s="48">
        <f t="shared" si="22"/>
        <v>2.0239846392453003E-3</v>
      </c>
      <c r="F261" s="9">
        <f t="shared" si="26"/>
        <v>2.0239846392453003E-3</v>
      </c>
      <c r="G261" s="31">
        <v>0.4</v>
      </c>
      <c r="H261" s="4">
        <f t="shared" si="23"/>
        <v>1.9826806221108471E-2</v>
      </c>
      <c r="I261">
        <f t="shared" si="24"/>
        <v>0.12548704763320861</v>
      </c>
      <c r="J261" s="9">
        <f t="shared" si="27"/>
        <v>0.14784331715736015</v>
      </c>
      <c r="K261" s="43">
        <f t="shared" si="28"/>
        <v>0.25350355856946027</v>
      </c>
      <c r="M261" s="9">
        <f t="shared" si="25"/>
        <v>2.1461207351811562E-2</v>
      </c>
    </row>
    <row r="262" spans="1:13" x14ac:dyDescent="0.2">
      <c r="A262" s="2">
        <v>256</v>
      </c>
      <c r="B262" s="9">
        <v>-4.9668080884095744E-3</v>
      </c>
      <c r="C262" s="9">
        <v>7.933204685556985E-4</v>
      </c>
      <c r="D262" s="9">
        <v>0.20511143527123579</v>
      </c>
      <c r="E262" s="48">
        <f t="shared" si="22"/>
        <v>2.0511143527123577E-3</v>
      </c>
      <c r="F262" s="9">
        <f t="shared" si="26"/>
        <v>2.0511143527123577E-3</v>
      </c>
      <c r="G262" s="31">
        <v>0.4</v>
      </c>
      <c r="H262" s="4">
        <f t="shared" si="23"/>
        <v>1.5520578985186061E-2</v>
      </c>
      <c r="I262">
        <f t="shared" si="24"/>
        <v>0.12716908986816619</v>
      </c>
      <c r="J262" s="9">
        <f t="shared" si="27"/>
        <v>0.45105861610329695</v>
      </c>
      <c r="K262" s="43">
        <f t="shared" si="28"/>
        <v>0.56270712698627712</v>
      </c>
      <c r="M262" s="9">
        <f t="shared" si="25"/>
        <v>2.6473609172128501E-2</v>
      </c>
    </row>
    <row r="263" spans="1:13" x14ac:dyDescent="0.2">
      <c r="A263" s="2">
        <v>257</v>
      </c>
      <c r="B263" s="9">
        <v>1.6028795726654858E-3</v>
      </c>
      <c r="C263" s="9">
        <v>-2.747836879870707E-4</v>
      </c>
      <c r="D263" s="9">
        <v>0.20528858247304949</v>
      </c>
      <c r="E263" s="48">
        <f t="shared" si="22"/>
        <v>2.0528858247304948E-3</v>
      </c>
      <c r="F263" s="9">
        <f t="shared" si="26"/>
        <v>2.0511203010808343E-3</v>
      </c>
      <c r="G263" s="31">
        <v>0.4</v>
      </c>
      <c r="H263" s="4">
        <f t="shared" si="23"/>
        <v>1.9593785335052603E-2</v>
      </c>
      <c r="I263">
        <f t="shared" si="24"/>
        <v>0.12716945866701174</v>
      </c>
      <c r="J263" s="9">
        <f t="shared" si="27"/>
        <v>9.8897574291986062E-5</v>
      </c>
      <c r="K263" s="43">
        <f t="shared" si="28"/>
        <v>0.10767457090625113</v>
      </c>
      <c r="M263" s="9">
        <f t="shared" si="25"/>
        <v>8.5454156494844433E-2</v>
      </c>
    </row>
    <row r="264" spans="1:13" x14ac:dyDescent="0.2">
      <c r="A264" s="2">
        <v>258</v>
      </c>
      <c r="B264" s="9">
        <v>-1.8158439967401446E-3</v>
      </c>
      <c r="C264" s="9">
        <v>-2.9703764684574298E-3</v>
      </c>
      <c r="D264" s="9">
        <v>0.20511203010808343</v>
      </c>
      <c r="E264" s="48">
        <f t="shared" ref="E264:E306" si="29">D264/100</f>
        <v>2.0511203010808343E-3</v>
      </c>
      <c r="F264" s="9">
        <f t="shared" si="26"/>
        <v>2.0528858247304948E-3</v>
      </c>
      <c r="G264" s="30">
        <v>0</v>
      </c>
      <c r="H264" s="4">
        <f t="shared" ref="H264:H306" si="30">G$2*((G$4+B264)/100)</f>
        <v>1.7474176722021111E-2</v>
      </c>
      <c r="I264">
        <f t="shared" ref="I264:I306" si="31">G$2*F264</f>
        <v>0.12727892113329067</v>
      </c>
      <c r="J264" s="9">
        <f t="shared" si="27"/>
        <v>2.9353596199254674E-2</v>
      </c>
      <c r="K264" s="43">
        <f t="shared" si="28"/>
        <v>0.13915834061052423</v>
      </c>
      <c r="M264" s="9">
        <f t="shared" ref="M264:M306" si="32">(G264-K264)^2</f>
        <v>1.9365043761474677E-2</v>
      </c>
    </row>
    <row r="265" spans="1:13" x14ac:dyDescent="0.2">
      <c r="A265" s="2">
        <v>259</v>
      </c>
      <c r="B265" s="9">
        <v>-1.2232696794201073E-3</v>
      </c>
      <c r="C265" s="9">
        <v>-1.933018417302223E-4</v>
      </c>
      <c r="D265" s="9">
        <v>0.20620131066761632</v>
      </c>
      <c r="E265" s="48">
        <f t="shared" si="29"/>
        <v>2.0620131066761633E-3</v>
      </c>
      <c r="F265" s="9">
        <f t="shared" ref="F265:F306" si="33">MEDIAN(E264:E266)</f>
        <v>2.0511203010808343E-3</v>
      </c>
      <c r="G265" s="30">
        <v>0</v>
      </c>
      <c r="H265" s="4">
        <f t="shared" si="30"/>
        <v>1.7841572798759534E-2</v>
      </c>
      <c r="I265">
        <f t="shared" si="31"/>
        <v>0.12716945866701174</v>
      </c>
      <c r="J265" s="9">
        <f t="shared" ref="J265:J306" si="34">(F265-F264)*G$1</f>
        <v>-2.9353596199254674E-2</v>
      </c>
      <c r="K265" s="43">
        <f t="shared" ref="K265:K306" si="35">-H265+I265+J265</f>
        <v>7.9974289668997528E-2</v>
      </c>
      <c r="M265" s="9">
        <f t="shared" si="32"/>
        <v>6.3958870080607251E-3</v>
      </c>
    </row>
    <row r="266" spans="1:13" x14ac:dyDescent="0.2">
      <c r="A266" s="2">
        <v>260</v>
      </c>
      <c r="B266" s="9">
        <v>-5.220772849400772E-4</v>
      </c>
      <c r="C266" s="9">
        <v>1.4854576774272735E-3</v>
      </c>
      <c r="D266" s="9">
        <v>0.20433465964386191</v>
      </c>
      <c r="E266" s="48">
        <f t="shared" si="29"/>
        <v>2.0433465964386191E-3</v>
      </c>
      <c r="F266" s="9">
        <f t="shared" si="33"/>
        <v>2.0593944814039757E-3</v>
      </c>
      <c r="G266" s="30">
        <v>0</v>
      </c>
      <c r="H266" s="4">
        <f t="shared" si="30"/>
        <v>1.8276312083337153E-2</v>
      </c>
      <c r="I266">
        <f t="shared" si="31"/>
        <v>0.12768245784704649</v>
      </c>
      <c r="J266" s="9">
        <f t="shared" si="34"/>
        <v>0.13756652205254818</v>
      </c>
      <c r="K266" s="43">
        <f t="shared" si="35"/>
        <v>0.24697266781625751</v>
      </c>
      <c r="M266" s="9">
        <f t="shared" si="32"/>
        <v>6.0995498648279481E-2</v>
      </c>
    </row>
    <row r="267" spans="1:13" x14ac:dyDescent="0.2">
      <c r="A267" s="2">
        <v>261</v>
      </c>
      <c r="B267" s="9">
        <v>7.2278087331095644E-4</v>
      </c>
      <c r="C267" s="9">
        <v>1.3465165527614534E-3</v>
      </c>
      <c r="D267" s="9">
        <v>0.20593944814039755</v>
      </c>
      <c r="E267" s="48">
        <f t="shared" si="29"/>
        <v>2.0593944814039757E-3</v>
      </c>
      <c r="F267" s="9">
        <f t="shared" si="33"/>
        <v>2.0591407084029527E-3</v>
      </c>
      <c r="G267" s="30">
        <v>0</v>
      </c>
      <c r="H267" s="4">
        <f t="shared" si="30"/>
        <v>1.904812414145279E-2</v>
      </c>
      <c r="I267">
        <f t="shared" si="31"/>
        <v>0.12766672392098308</v>
      </c>
      <c r="J267" s="9">
        <f t="shared" si="34"/>
        <v>-4.2192299150079354E-3</v>
      </c>
      <c r="K267" s="43">
        <f t="shared" si="35"/>
        <v>0.10439936986452235</v>
      </c>
      <c r="M267" s="9">
        <f t="shared" si="32"/>
        <v>1.0899228428109337E-2</v>
      </c>
    </row>
    <row r="268" spans="1:13" x14ac:dyDescent="0.2">
      <c r="A268" s="2">
        <v>262</v>
      </c>
      <c r="B268" s="9">
        <v>3.3714483088740908E-5</v>
      </c>
      <c r="C268" s="9">
        <v>-7.4975395564223042E-4</v>
      </c>
      <c r="D268" s="9">
        <v>0.20591407084029528</v>
      </c>
      <c r="E268" s="48">
        <f t="shared" si="29"/>
        <v>2.0591407084029527E-3</v>
      </c>
      <c r="F268" s="9">
        <f t="shared" si="33"/>
        <v>2.0591407084029527E-3</v>
      </c>
      <c r="G268" s="31">
        <v>0.4</v>
      </c>
      <c r="H268" s="4">
        <f t="shared" si="30"/>
        <v>1.8620902979515016E-2</v>
      </c>
      <c r="I268">
        <f t="shared" si="31"/>
        <v>0.12766672392098308</v>
      </c>
      <c r="J268" s="9">
        <f t="shared" si="34"/>
        <v>0</v>
      </c>
      <c r="K268" s="43">
        <f t="shared" si="35"/>
        <v>0.10904582094146806</v>
      </c>
      <c r="M268" s="9">
        <f t="shared" si="32"/>
        <v>8.4654334311624266E-2</v>
      </c>
    </row>
    <row r="269" spans="1:13" x14ac:dyDescent="0.2">
      <c r="A269" s="2">
        <v>263</v>
      </c>
      <c r="B269" s="9">
        <v>4.8389650423557001E-4</v>
      </c>
      <c r="C269" s="9">
        <v>-1.0472789999693051E-3</v>
      </c>
      <c r="D269" s="9">
        <v>0.20499543528075703</v>
      </c>
      <c r="E269" s="48">
        <f t="shared" si="29"/>
        <v>2.0499543528075702E-3</v>
      </c>
      <c r="F269" s="9">
        <f t="shared" si="33"/>
        <v>2.0591407084029527E-3</v>
      </c>
      <c r="G269" s="31">
        <v>0.4</v>
      </c>
      <c r="H269" s="4">
        <f t="shared" si="30"/>
        <v>1.8900015832626054E-2</v>
      </c>
      <c r="I269">
        <f t="shared" si="31"/>
        <v>0.12766672392098308</v>
      </c>
      <c r="J269" s="9">
        <f t="shared" si="34"/>
        <v>0</v>
      </c>
      <c r="K269" s="43">
        <f t="shared" si="35"/>
        <v>0.10876670808835702</v>
      </c>
      <c r="M269" s="9">
        <f t="shared" si="32"/>
        <v>8.4816830317692257E-2</v>
      </c>
    </row>
    <row r="270" spans="1:13" x14ac:dyDescent="0.2">
      <c r="A270" s="2">
        <v>264</v>
      </c>
      <c r="B270" s="9">
        <v>1.436941810454424E-4</v>
      </c>
      <c r="C270" s="9">
        <v>1.7978191495581861E-3</v>
      </c>
      <c r="D270" s="9">
        <v>0.20874979848176686</v>
      </c>
      <c r="E270" s="48">
        <f t="shared" si="29"/>
        <v>2.0874979848176686E-3</v>
      </c>
      <c r="F270" s="9">
        <f t="shared" si="33"/>
        <v>2.0874979848176686E-3</v>
      </c>
      <c r="G270" s="31">
        <v>0.4</v>
      </c>
      <c r="H270" s="4">
        <f t="shared" si="30"/>
        <v>1.8689090392248173E-2</v>
      </c>
      <c r="I270">
        <f t="shared" si="31"/>
        <v>0.12942487505869546</v>
      </c>
      <c r="J270" s="9">
        <f t="shared" si="34"/>
        <v>0.47146807767106641</v>
      </c>
      <c r="K270" s="43">
        <f t="shared" si="35"/>
        <v>0.58220386233751364</v>
      </c>
      <c r="M270" s="9">
        <f t="shared" si="32"/>
        <v>3.3198247450707617E-2</v>
      </c>
    </row>
    <row r="271" spans="1:13" x14ac:dyDescent="0.2">
      <c r="A271" s="2">
        <v>265</v>
      </c>
      <c r="B271" s="9">
        <v>7.1112944752961841E-4</v>
      </c>
      <c r="C271" s="9">
        <v>-2.3901293039800321E-3</v>
      </c>
      <c r="D271" s="9">
        <v>0.20989258349678563</v>
      </c>
      <c r="E271" s="48">
        <f t="shared" si="29"/>
        <v>2.0989258349678563E-3</v>
      </c>
      <c r="F271" s="9">
        <f t="shared" si="33"/>
        <v>2.0989258349678563E-3</v>
      </c>
      <c r="G271" s="31">
        <v>0.4</v>
      </c>
      <c r="H271" s="4">
        <f t="shared" si="30"/>
        <v>1.9040900257468366E-2</v>
      </c>
      <c r="I271">
        <f t="shared" si="31"/>
        <v>0.13013340176800708</v>
      </c>
      <c r="J271" s="9">
        <f t="shared" si="34"/>
        <v>0.1899994365970209</v>
      </c>
      <c r="K271" s="43">
        <f t="shared" si="35"/>
        <v>0.30109193810755963</v>
      </c>
      <c r="M271" s="9">
        <f t="shared" si="32"/>
        <v>9.7828047073188189E-3</v>
      </c>
    </row>
    <row r="272" spans="1:13" x14ac:dyDescent="0.2">
      <c r="A272" s="2">
        <v>266</v>
      </c>
      <c r="B272" s="9">
        <v>-1.116194655399105E-4</v>
      </c>
      <c r="C272" s="9">
        <v>-1.9714899347405017E-4</v>
      </c>
      <c r="D272" s="9">
        <v>0.21009070199689753</v>
      </c>
      <c r="E272" s="48">
        <f t="shared" si="29"/>
        <v>2.1009070199689752E-3</v>
      </c>
      <c r="F272" s="9">
        <f t="shared" si="33"/>
        <v>2.0989258349678563E-3</v>
      </c>
      <c r="G272" s="30">
        <v>0</v>
      </c>
      <c r="H272" s="4">
        <f t="shared" si="30"/>
        <v>1.8530795931365255E-2</v>
      </c>
      <c r="I272">
        <f t="shared" si="31"/>
        <v>0.13013340176800708</v>
      </c>
      <c r="J272" s="9">
        <f t="shared" si="34"/>
        <v>0</v>
      </c>
      <c r="K272" s="43">
        <f t="shared" si="35"/>
        <v>0.11160260583664183</v>
      </c>
      <c r="M272" s="9">
        <f t="shared" si="32"/>
        <v>1.2455141629528842E-2</v>
      </c>
    </row>
    <row r="273" spans="1:13" x14ac:dyDescent="0.2">
      <c r="A273" s="2">
        <v>267</v>
      </c>
      <c r="B273" s="9">
        <v>4.7861094246307392E-4</v>
      </c>
      <c r="C273" s="9">
        <v>2.5591520940040631E-4</v>
      </c>
      <c r="D273" s="9">
        <v>0.20814917872990774</v>
      </c>
      <c r="E273" s="48">
        <f t="shared" si="29"/>
        <v>2.0814917872990775E-3</v>
      </c>
      <c r="F273" s="9">
        <f t="shared" si="33"/>
        <v>2.0814917872990775E-3</v>
      </c>
      <c r="G273" s="30">
        <v>0</v>
      </c>
      <c r="H273" s="4">
        <f t="shared" si="30"/>
        <v>1.8896738784327106E-2</v>
      </c>
      <c r="I273">
        <f t="shared" si="31"/>
        <v>0.1290524908125428</v>
      </c>
      <c r="J273" s="9">
        <f t="shared" si="34"/>
        <v>-0.28985847654111707</v>
      </c>
      <c r="K273" s="43">
        <f t="shared" si="35"/>
        <v>-0.17970272451290137</v>
      </c>
      <c r="M273" s="9">
        <f t="shared" si="32"/>
        <v>3.2293069197359719E-2</v>
      </c>
    </row>
    <row r="274" spans="1:13" x14ac:dyDescent="0.2">
      <c r="A274" s="2">
        <v>268</v>
      </c>
      <c r="B274" s="9">
        <v>-3.9904628169810316E-3</v>
      </c>
      <c r="C274" s="9">
        <v>9.8542967224124462E-5</v>
      </c>
      <c r="D274" s="9">
        <v>0.20793689256524825</v>
      </c>
      <c r="E274" s="48">
        <f t="shared" si="29"/>
        <v>2.0793689256524825E-3</v>
      </c>
      <c r="F274" s="9">
        <f t="shared" si="33"/>
        <v>2.0793689256524825E-3</v>
      </c>
      <c r="G274" s="30">
        <v>0</v>
      </c>
      <c r="H274" s="4">
        <f t="shared" si="30"/>
        <v>1.612591305347176E-2</v>
      </c>
      <c r="I274">
        <f t="shared" si="31"/>
        <v>0.12892087339045391</v>
      </c>
      <c r="J274" s="9">
        <f t="shared" si="34"/>
        <v>-3.5294697736288815E-2</v>
      </c>
      <c r="K274" s="43">
        <f t="shared" si="35"/>
        <v>7.7500262600693343E-2</v>
      </c>
      <c r="M274" s="9">
        <f t="shared" si="32"/>
        <v>6.0062907031764269E-3</v>
      </c>
    </row>
    <row r="275" spans="1:13" x14ac:dyDescent="0.2">
      <c r="A275" s="2">
        <v>269</v>
      </c>
      <c r="B275" s="9">
        <v>1.1996050898868578E-3</v>
      </c>
      <c r="C275" s="9">
        <v>-2.8606758190597823E-3</v>
      </c>
      <c r="D275" s="9">
        <v>0.20654840513789666</v>
      </c>
      <c r="E275" s="48">
        <f t="shared" si="29"/>
        <v>2.0654840513789664E-3</v>
      </c>
      <c r="F275" s="9">
        <f t="shared" si="33"/>
        <v>2.0793689256524825E-3</v>
      </c>
      <c r="G275" s="30">
        <v>0</v>
      </c>
      <c r="H275" s="4">
        <f t="shared" si="30"/>
        <v>1.934375515572985E-2</v>
      </c>
      <c r="I275">
        <f t="shared" si="31"/>
        <v>0.12892087339045391</v>
      </c>
      <c r="J275" s="9">
        <f t="shared" si="34"/>
        <v>0</v>
      </c>
      <c r="K275" s="43">
        <f t="shared" si="35"/>
        <v>0.10957711823472406</v>
      </c>
      <c r="M275" s="9">
        <f t="shared" si="32"/>
        <v>1.2007144840626696E-2</v>
      </c>
    </row>
    <row r="276" spans="1:13" x14ac:dyDescent="0.2">
      <c r="A276" s="2">
        <v>270</v>
      </c>
      <c r="B276" s="9">
        <v>-1.7101086773824434E-3</v>
      </c>
      <c r="C276" s="9">
        <v>-1.4564903258553674E-3</v>
      </c>
      <c r="D276" s="9">
        <v>0.20869959328835516</v>
      </c>
      <c r="E276" s="48">
        <f t="shared" si="29"/>
        <v>2.0869959328835516E-3</v>
      </c>
      <c r="F276" s="9">
        <f t="shared" si="33"/>
        <v>2.0869959328835516E-3</v>
      </c>
      <c r="G276" s="31">
        <v>0.4</v>
      </c>
      <c r="H276" s="4">
        <f t="shared" si="30"/>
        <v>1.7539732620022886E-2</v>
      </c>
      <c r="I276">
        <f t="shared" si="31"/>
        <v>0.12939374783878019</v>
      </c>
      <c r="J276" s="9">
        <f t="shared" si="34"/>
        <v>0.12680662222375502</v>
      </c>
      <c r="K276" s="43">
        <f t="shared" si="35"/>
        <v>0.23866063744251231</v>
      </c>
      <c r="M276" s="9">
        <f t="shared" si="32"/>
        <v>2.6030389910456468E-2</v>
      </c>
    </row>
    <row r="277" spans="1:13" x14ac:dyDescent="0.2">
      <c r="A277" s="2">
        <v>271</v>
      </c>
      <c r="B277" s="9">
        <v>-2.7512713652231551E-3</v>
      </c>
      <c r="C277" s="9">
        <v>2.3668975107533254E-4</v>
      </c>
      <c r="D277" s="9">
        <v>0.21120388003625876</v>
      </c>
      <c r="E277" s="48">
        <f t="shared" si="29"/>
        <v>2.1120388003625875E-3</v>
      </c>
      <c r="F277" s="9">
        <f t="shared" si="33"/>
        <v>2.1099942654756619E-3</v>
      </c>
      <c r="G277" s="31">
        <v>0.4</v>
      </c>
      <c r="H277" s="4">
        <f t="shared" si="30"/>
        <v>1.6894211753561643E-2</v>
      </c>
      <c r="I277">
        <f t="shared" si="31"/>
        <v>0.13081964445949104</v>
      </c>
      <c r="J277" s="9">
        <f t="shared" si="34"/>
        <v>0.38237027767642595</v>
      </c>
      <c r="K277" s="43">
        <f t="shared" si="35"/>
        <v>0.49629571038235532</v>
      </c>
      <c r="M277" s="9">
        <f t="shared" si="32"/>
        <v>9.2728638380424489E-3</v>
      </c>
    </row>
    <row r="278" spans="1:13" x14ac:dyDescent="0.2">
      <c r="A278" s="2">
        <v>272</v>
      </c>
      <c r="B278" s="9">
        <v>-2.3437284193310514E-3</v>
      </c>
      <c r="C278" s="9">
        <v>2.3753856475687103E-3</v>
      </c>
      <c r="D278" s="9">
        <v>0.2109994265475662</v>
      </c>
      <c r="E278" s="48">
        <f t="shared" si="29"/>
        <v>2.1099942654756619E-3</v>
      </c>
      <c r="F278" s="9">
        <f t="shared" si="33"/>
        <v>2.1120388003625875E-3</v>
      </c>
      <c r="G278" s="31">
        <v>0.4</v>
      </c>
      <c r="H278" s="4">
        <f t="shared" si="30"/>
        <v>1.7146888380014748E-2</v>
      </c>
      <c r="I278">
        <f t="shared" si="31"/>
        <v>0.13094640562248042</v>
      </c>
      <c r="J278" s="9">
        <f t="shared" si="34"/>
        <v>3.3992437030025711E-2</v>
      </c>
      <c r="K278" s="43">
        <f t="shared" si="35"/>
        <v>0.14779195427249139</v>
      </c>
      <c r="M278" s="9">
        <f t="shared" si="32"/>
        <v>6.3608898329689093E-2</v>
      </c>
    </row>
    <row r="279" spans="1:13" x14ac:dyDescent="0.2">
      <c r="A279" s="2">
        <v>273</v>
      </c>
      <c r="B279" s="9">
        <v>-1.2848998098462759E-3</v>
      </c>
      <c r="C279" s="9">
        <v>1.2751519145777168E-4</v>
      </c>
      <c r="D279" s="9">
        <v>0.2134751205993087</v>
      </c>
      <c r="E279" s="48">
        <f t="shared" si="29"/>
        <v>2.134751205993087E-3</v>
      </c>
      <c r="F279" s="9">
        <f t="shared" si="33"/>
        <v>2.134751205993087E-3</v>
      </c>
      <c r="G279" s="31">
        <v>0.4</v>
      </c>
      <c r="H279" s="4">
        <f t="shared" si="30"/>
        <v>1.7803362117895308E-2</v>
      </c>
      <c r="I279">
        <f t="shared" si="31"/>
        <v>0.13235457477157139</v>
      </c>
      <c r="J279" s="9">
        <f t="shared" si="34"/>
        <v>0.37761645601268462</v>
      </c>
      <c r="K279" s="43">
        <f t="shared" si="35"/>
        <v>0.49216766866636069</v>
      </c>
      <c r="M279" s="9">
        <f t="shared" si="32"/>
        <v>8.4948791473920416E-3</v>
      </c>
    </row>
    <row r="280" spans="1:13" x14ac:dyDescent="0.2">
      <c r="A280" s="2">
        <v>274</v>
      </c>
      <c r="B280" s="9">
        <v>-1.5652884684425649E-4</v>
      </c>
      <c r="C280" s="9">
        <v>-1.7345459061491556E-3</v>
      </c>
      <c r="D280" s="9">
        <v>0.21352123539017612</v>
      </c>
      <c r="E280" s="48">
        <f t="shared" si="29"/>
        <v>2.1352123539017612E-3</v>
      </c>
      <c r="F280" s="9">
        <f t="shared" si="33"/>
        <v>2.134751205993087E-3</v>
      </c>
      <c r="G280" s="30">
        <v>0</v>
      </c>
      <c r="H280" s="4">
        <f t="shared" si="30"/>
        <v>1.8502952114956558E-2</v>
      </c>
      <c r="I280">
        <f t="shared" si="31"/>
        <v>0.13235457477157139</v>
      </c>
      <c r="J280" s="9">
        <f t="shared" si="34"/>
        <v>0</v>
      </c>
      <c r="K280" s="43">
        <f t="shared" si="35"/>
        <v>0.11385162265661483</v>
      </c>
      <c r="M280" s="9">
        <f t="shared" si="32"/>
        <v>1.2962191981544212E-2</v>
      </c>
    </row>
    <row r="281" spans="1:13" x14ac:dyDescent="0.2">
      <c r="A281" s="2">
        <v>275</v>
      </c>
      <c r="B281" s="9">
        <v>1.8516430751660371E-3</v>
      </c>
      <c r="C281" s="9">
        <v>-3.0134773849499518E-3</v>
      </c>
      <c r="D281" s="9">
        <v>0.21223444139319761</v>
      </c>
      <c r="E281" s="48">
        <f t="shared" si="29"/>
        <v>2.1223444139319759E-3</v>
      </c>
      <c r="F281" s="9">
        <f t="shared" si="33"/>
        <v>2.1288945251281208E-3</v>
      </c>
      <c r="G281" s="30">
        <v>0</v>
      </c>
      <c r="H281" s="4">
        <f t="shared" si="30"/>
        <v>1.9748018706602945E-2</v>
      </c>
      <c r="I281">
        <f t="shared" si="31"/>
        <v>0.13199146055794347</v>
      </c>
      <c r="J281" s="9">
        <f t="shared" si="34"/>
        <v>-9.7373176060928601E-2</v>
      </c>
      <c r="K281" s="43">
        <f t="shared" si="35"/>
        <v>1.4870265790411924E-2</v>
      </c>
      <c r="M281" s="9">
        <f t="shared" si="32"/>
        <v>2.2112480467749516E-4</v>
      </c>
    </row>
    <row r="282" spans="1:13" x14ac:dyDescent="0.2">
      <c r="A282" s="2">
        <v>276</v>
      </c>
      <c r="B282" s="9">
        <v>2.7761331753571408E-3</v>
      </c>
      <c r="C282" s="9">
        <v>-2.0442780077305181E-3</v>
      </c>
      <c r="D282" s="9">
        <v>0.21288945251281208</v>
      </c>
      <c r="E282" s="48">
        <f t="shared" si="29"/>
        <v>2.1288945251281208E-3</v>
      </c>
      <c r="F282" s="9">
        <f t="shared" si="33"/>
        <v>2.1277085077601034E-3</v>
      </c>
      <c r="G282" s="30">
        <v>0</v>
      </c>
      <c r="H282" s="4">
        <f t="shared" si="30"/>
        <v>2.0321202568721424E-2</v>
      </c>
      <c r="I282">
        <f t="shared" si="31"/>
        <v>0.13191792748112641</v>
      </c>
      <c r="J282" s="9">
        <f t="shared" si="34"/>
        <v>-1.9718724760657676E-2</v>
      </c>
      <c r="K282" s="43">
        <f t="shared" si="35"/>
        <v>9.1878000151747297E-2</v>
      </c>
      <c r="M282" s="9">
        <f t="shared" si="32"/>
        <v>8.441566911884477E-3</v>
      </c>
    </row>
    <row r="283" spans="1:13" x14ac:dyDescent="0.2">
      <c r="A283" s="2">
        <v>277</v>
      </c>
      <c r="B283" s="9">
        <v>3.5213716766784777E-3</v>
      </c>
      <c r="C283" s="9">
        <v>1.0161559855916106E-3</v>
      </c>
      <c r="D283" s="9">
        <v>0.21277085077601035</v>
      </c>
      <c r="E283" s="48">
        <f t="shared" si="29"/>
        <v>2.1277085077601034E-3</v>
      </c>
      <c r="F283" s="9">
        <f t="shared" si="33"/>
        <v>2.1277085077601034E-3</v>
      </c>
      <c r="G283" s="30">
        <v>0</v>
      </c>
      <c r="H283" s="4">
        <f t="shared" si="30"/>
        <v>2.0783250439540657E-2</v>
      </c>
      <c r="I283">
        <f t="shared" si="31"/>
        <v>0.13191792748112641</v>
      </c>
      <c r="J283" s="9">
        <f t="shared" si="34"/>
        <v>0</v>
      </c>
      <c r="K283" s="43">
        <f t="shared" si="35"/>
        <v>0.11113467704158575</v>
      </c>
      <c r="M283" s="9">
        <f t="shared" si="32"/>
        <v>1.2350916441137567E-2</v>
      </c>
    </row>
    <row r="284" spans="1:13" x14ac:dyDescent="0.2">
      <c r="A284" s="2">
        <v>278</v>
      </c>
      <c r="B284" s="9">
        <v>-4.0761989595762457E-4</v>
      </c>
      <c r="C284" s="9">
        <v>2.5559001854083708E-3</v>
      </c>
      <c r="D284" s="9">
        <v>0.21142206746415448</v>
      </c>
      <c r="E284" s="48">
        <f t="shared" si="29"/>
        <v>2.1142206746415449E-3</v>
      </c>
      <c r="F284" s="9">
        <f t="shared" si="33"/>
        <v>2.1276355617428854E-3</v>
      </c>
      <c r="G284" s="31">
        <v>0.4</v>
      </c>
      <c r="H284" s="4">
        <f t="shared" si="30"/>
        <v>1.8347275664506273E-2</v>
      </c>
      <c r="I284">
        <f t="shared" si="31"/>
        <v>0.13191340482805888</v>
      </c>
      <c r="J284" s="9">
        <f t="shared" si="34"/>
        <v>-1.2128004822656961E-3</v>
      </c>
      <c r="K284" s="43">
        <f t="shared" si="35"/>
        <v>0.1123533286812869</v>
      </c>
      <c r="M284" s="9">
        <f t="shared" si="32"/>
        <v>8.2740607520735782E-2</v>
      </c>
    </row>
    <row r="285" spans="1:13" x14ac:dyDescent="0.2">
      <c r="A285" s="2">
        <v>279</v>
      </c>
      <c r="B285" s="9">
        <v>8.7086199331806496E-4</v>
      </c>
      <c r="C285" s="9">
        <v>1.6743955518027333E-4</v>
      </c>
      <c r="D285" s="9">
        <v>0.21276355617428852</v>
      </c>
      <c r="E285" s="48">
        <f t="shared" si="29"/>
        <v>2.1276355617428854E-3</v>
      </c>
      <c r="F285" s="9">
        <f t="shared" si="33"/>
        <v>2.1276355617428854E-3</v>
      </c>
      <c r="G285" s="31">
        <v>0.4</v>
      </c>
      <c r="H285" s="4">
        <f t="shared" si="30"/>
        <v>1.9139934435857198E-2</v>
      </c>
      <c r="I285">
        <f t="shared" si="31"/>
        <v>0.13191340482805888</v>
      </c>
      <c r="J285" s="9">
        <f t="shared" si="34"/>
        <v>0</v>
      </c>
      <c r="K285" s="43">
        <f t="shared" si="35"/>
        <v>0.11277347039220169</v>
      </c>
      <c r="M285" s="9">
        <f t="shared" si="32"/>
        <v>8.2499079310539444E-2</v>
      </c>
    </row>
    <row r="286" spans="1:13" x14ac:dyDescent="0.2">
      <c r="A286" s="2">
        <v>280</v>
      </c>
      <c r="B286" s="9">
        <v>4.5076357381759763E-4</v>
      </c>
      <c r="C286" s="9">
        <v>2.8366360427863097E-3</v>
      </c>
      <c r="D286" s="9">
        <v>0.2159742401965985</v>
      </c>
      <c r="E286" s="48">
        <f t="shared" si="29"/>
        <v>2.1597424019659849E-3</v>
      </c>
      <c r="F286" s="9">
        <f t="shared" si="33"/>
        <v>2.1597424019659849E-3</v>
      </c>
      <c r="G286" s="31">
        <v>0.4</v>
      </c>
      <c r="H286" s="4">
        <f t="shared" si="30"/>
        <v>1.8879473415766908E-2</v>
      </c>
      <c r="I286">
        <f t="shared" si="31"/>
        <v>0.13390402892189107</v>
      </c>
      <c r="J286" s="9">
        <f t="shared" si="34"/>
        <v>0.53380832554925217</v>
      </c>
      <c r="K286" s="43">
        <f t="shared" si="35"/>
        <v>0.64883288105537629</v>
      </c>
      <c r="M286" s="9">
        <f t="shared" si="32"/>
        <v>6.1917802694319034E-2</v>
      </c>
    </row>
    <row r="287" spans="1:13" x14ac:dyDescent="0.2">
      <c r="A287" s="2">
        <v>281</v>
      </c>
      <c r="B287" s="9">
        <v>-2.2873412541242542E-3</v>
      </c>
      <c r="C287" s="9">
        <v>2.3968245128802575E-3</v>
      </c>
      <c r="D287" s="9">
        <v>0.2175806147593693</v>
      </c>
      <c r="E287" s="48">
        <f t="shared" si="29"/>
        <v>2.1758061475936931E-3</v>
      </c>
      <c r="F287" s="9">
        <f t="shared" si="33"/>
        <v>2.1758061475936931E-3</v>
      </c>
      <c r="G287" s="31">
        <v>0.4</v>
      </c>
      <c r="H287" s="4">
        <f t="shared" si="30"/>
        <v>1.7181848422442962E-2</v>
      </c>
      <c r="I287">
        <f t="shared" si="31"/>
        <v>0.13489998115080898</v>
      </c>
      <c r="J287" s="9">
        <f t="shared" si="34"/>
        <v>0.26707583480627656</v>
      </c>
      <c r="K287" s="43">
        <f t="shared" si="35"/>
        <v>0.38479396753464257</v>
      </c>
      <c r="M287" s="9">
        <f t="shared" si="32"/>
        <v>2.3122342333750494E-4</v>
      </c>
    </row>
    <row r="288" spans="1:13" x14ac:dyDescent="0.2">
      <c r="A288" s="2">
        <v>282</v>
      </c>
      <c r="B288" s="9">
        <v>3.688035299402826E-5</v>
      </c>
      <c r="C288" s="9">
        <v>5.4288203677558917E-3</v>
      </c>
      <c r="D288" s="9">
        <v>0.21841681508947264</v>
      </c>
      <c r="E288" s="48">
        <f t="shared" si="29"/>
        <v>2.1841681508947262E-3</v>
      </c>
      <c r="F288" s="9">
        <f t="shared" si="33"/>
        <v>2.1841681508947262E-3</v>
      </c>
      <c r="G288" s="30">
        <v>0</v>
      </c>
      <c r="H288" s="4">
        <f t="shared" si="30"/>
        <v>1.8622865818856298E-2</v>
      </c>
      <c r="I288">
        <f t="shared" si="31"/>
        <v>0.13541842535547302</v>
      </c>
      <c r="J288" s="9">
        <f t="shared" si="34"/>
        <v>0.13902666688297627</v>
      </c>
      <c r="K288" s="43">
        <f t="shared" si="35"/>
        <v>0.25582222641959296</v>
      </c>
      <c r="M288" s="9">
        <f t="shared" si="32"/>
        <v>6.5445011530277486E-2</v>
      </c>
    </row>
    <row r="289" spans="1:13" x14ac:dyDescent="0.2">
      <c r="A289" s="2">
        <v>283</v>
      </c>
      <c r="B289" s="9">
        <v>1.8176791085193682E-3</v>
      </c>
      <c r="C289" s="9">
        <v>-3.1468292817575009E-3</v>
      </c>
      <c r="D289" s="9">
        <v>0.21862148167760337</v>
      </c>
      <c r="E289" s="48">
        <f t="shared" si="29"/>
        <v>2.1862148167760337E-3</v>
      </c>
      <c r="F289" s="9">
        <f t="shared" si="33"/>
        <v>2.1841681508947262E-3</v>
      </c>
      <c r="G289" s="30">
        <v>0</v>
      </c>
      <c r="H289" s="4">
        <f t="shared" si="30"/>
        <v>1.9726961047282009E-2</v>
      </c>
      <c r="I289">
        <f t="shared" si="31"/>
        <v>0.13541842535547302</v>
      </c>
      <c r="J289" s="9">
        <f t="shared" si="34"/>
        <v>0</v>
      </c>
      <c r="K289" s="43">
        <f t="shared" si="35"/>
        <v>0.11569146430819101</v>
      </c>
      <c r="M289" s="9">
        <f t="shared" si="32"/>
        <v>1.3384514913773434E-2</v>
      </c>
    </row>
    <row r="290" spans="1:13" x14ac:dyDescent="0.2">
      <c r="A290" s="2">
        <v>284</v>
      </c>
      <c r="B290" s="9">
        <v>-1.4364805197503441E-3</v>
      </c>
      <c r="C290" s="9">
        <v>-1.3873958302592889E-3</v>
      </c>
      <c r="D290" s="9">
        <v>0.21582081771809342</v>
      </c>
      <c r="E290" s="48">
        <f t="shared" si="29"/>
        <v>2.158208177180934E-3</v>
      </c>
      <c r="F290" s="9">
        <f t="shared" si="33"/>
        <v>2.1773092311594884E-3</v>
      </c>
      <c r="G290" s="30">
        <v>0</v>
      </c>
      <c r="H290" s="4">
        <f t="shared" si="30"/>
        <v>1.7709382077754788E-2</v>
      </c>
      <c r="I290">
        <f t="shared" si="31"/>
        <v>0.13499317233188829</v>
      </c>
      <c r="J290" s="9">
        <f t="shared" si="34"/>
        <v>-0.11403639951806423</v>
      </c>
      <c r="K290" s="43">
        <f t="shared" si="35"/>
        <v>3.2473907360692778E-3</v>
      </c>
      <c r="M290" s="9">
        <f t="shared" si="32"/>
        <v>1.0545546592708566E-5</v>
      </c>
    </row>
    <row r="291" spans="1:13" x14ac:dyDescent="0.2">
      <c r="A291" s="2">
        <v>285</v>
      </c>
      <c r="B291" s="9">
        <v>-1.8241229796274537E-3</v>
      </c>
      <c r="C291" s="9">
        <v>-1.5712194228603693E-3</v>
      </c>
      <c r="D291" s="9">
        <v>0.21773092311594883</v>
      </c>
      <c r="E291" s="48">
        <f t="shared" si="29"/>
        <v>2.1773092311594884E-3</v>
      </c>
      <c r="F291" s="9">
        <f t="shared" si="33"/>
        <v>2.1637503842138958E-3</v>
      </c>
      <c r="G291" s="30">
        <v>0</v>
      </c>
      <c r="H291" s="4">
        <f t="shared" si="30"/>
        <v>1.7469043752630978E-2</v>
      </c>
      <c r="I291">
        <f t="shared" si="31"/>
        <v>0.13415252382126153</v>
      </c>
      <c r="J291" s="9">
        <f t="shared" si="34"/>
        <v>-0.22542938931742154</v>
      </c>
      <c r="K291" s="43">
        <f t="shared" si="35"/>
        <v>-0.10874590924879099</v>
      </c>
      <c r="M291" s="9">
        <f t="shared" si="32"/>
        <v>1.1825672778346286E-2</v>
      </c>
    </row>
    <row r="292" spans="1:13" x14ac:dyDescent="0.2">
      <c r="A292" s="2">
        <v>286</v>
      </c>
      <c r="B292" s="9">
        <v>-2.1467381384048779E-3</v>
      </c>
      <c r="C292" s="9">
        <v>-3.3859360814448186E-4</v>
      </c>
      <c r="D292" s="9">
        <v>0.21637503842138958</v>
      </c>
      <c r="E292" s="48">
        <f t="shared" si="29"/>
        <v>2.1637503842138958E-3</v>
      </c>
      <c r="F292" s="9">
        <f t="shared" si="33"/>
        <v>2.1773092311594884E-3</v>
      </c>
      <c r="G292" s="31">
        <v>0.4</v>
      </c>
      <c r="H292" s="4">
        <f t="shared" si="30"/>
        <v>1.7269022354188975E-2</v>
      </c>
      <c r="I292">
        <f t="shared" si="31"/>
        <v>0.13499317233188829</v>
      </c>
      <c r="J292" s="9">
        <f t="shared" si="34"/>
        <v>0.22542938931742154</v>
      </c>
      <c r="K292" s="43">
        <f t="shared" si="35"/>
        <v>0.34315353929512082</v>
      </c>
      <c r="M292" s="9">
        <f t="shared" si="32"/>
        <v>3.2315200946713748E-3</v>
      </c>
    </row>
    <row r="293" spans="1:13" x14ac:dyDescent="0.2">
      <c r="A293" s="2">
        <v>287</v>
      </c>
      <c r="B293" s="9">
        <v>-3.5044558516162966E-3</v>
      </c>
      <c r="C293" s="9">
        <v>3.9626617674121496E-3</v>
      </c>
      <c r="D293" s="9">
        <v>0.21829090294318301</v>
      </c>
      <c r="E293" s="48">
        <f t="shared" si="29"/>
        <v>2.18290902943183E-3</v>
      </c>
      <c r="F293" s="9">
        <f t="shared" si="33"/>
        <v>2.18290902943183E-3</v>
      </c>
      <c r="G293" s="31">
        <v>0.4</v>
      </c>
      <c r="H293" s="4">
        <f t="shared" si="30"/>
        <v>1.6427237371997899E-2</v>
      </c>
      <c r="I293">
        <f t="shared" si="31"/>
        <v>0.13534035982477347</v>
      </c>
      <c r="J293" s="9">
        <f t="shared" si="34"/>
        <v>9.3102246075952882E-2</v>
      </c>
      <c r="K293" s="43">
        <f t="shared" si="35"/>
        <v>0.21201536852872843</v>
      </c>
      <c r="M293" s="9">
        <f t="shared" si="32"/>
        <v>3.5338221669389797E-2</v>
      </c>
    </row>
    <row r="294" spans="1:13" x14ac:dyDescent="0.2">
      <c r="A294" s="2">
        <v>288</v>
      </c>
      <c r="B294" s="9">
        <v>-2.5164692989114521E-4</v>
      </c>
      <c r="C294" s="9">
        <v>3.1917527097308951E-3</v>
      </c>
      <c r="D294" s="9">
        <v>0.22185168418940013</v>
      </c>
      <c r="E294" s="48">
        <f t="shared" si="29"/>
        <v>2.2185168418940014E-3</v>
      </c>
      <c r="F294" s="9">
        <f t="shared" si="33"/>
        <v>2.2185168418940014E-3</v>
      </c>
      <c r="G294" s="31">
        <v>0.4</v>
      </c>
      <c r="H294" s="4">
        <f t="shared" si="30"/>
        <v>1.8443978903467492E-2</v>
      </c>
      <c r="I294">
        <f t="shared" si="31"/>
        <v>0.13754804419742808</v>
      </c>
      <c r="J294" s="9">
        <f t="shared" si="34"/>
        <v>0.59201548999606046</v>
      </c>
      <c r="K294" s="43">
        <f t="shared" si="35"/>
        <v>0.71111955529002102</v>
      </c>
      <c r="M294" s="9">
        <f t="shared" si="32"/>
        <v>9.6795377683860429E-2</v>
      </c>
    </row>
    <row r="295" spans="1:13" x14ac:dyDescent="0.2">
      <c r="A295" s="2">
        <v>289</v>
      </c>
      <c r="B295" s="9">
        <v>-7.5202638704397503E-4</v>
      </c>
      <c r="C295" s="9">
        <v>6.523661776275066E-5</v>
      </c>
      <c r="D295" s="9">
        <v>0.2240924118499821</v>
      </c>
      <c r="E295" s="48">
        <f t="shared" si="29"/>
        <v>2.2409241184998211E-3</v>
      </c>
      <c r="F295" s="9">
        <f t="shared" si="33"/>
        <v>2.2185168418940014E-3</v>
      </c>
      <c r="G295" s="31">
        <v>0.4</v>
      </c>
      <c r="H295" s="4">
        <f t="shared" si="30"/>
        <v>1.8133743640032736E-2</v>
      </c>
      <c r="I295">
        <f t="shared" si="31"/>
        <v>0.13754804419742808</v>
      </c>
      <c r="J295" s="9">
        <f t="shared" si="34"/>
        <v>0</v>
      </c>
      <c r="K295" s="43">
        <f t="shared" si="35"/>
        <v>0.11941430055739535</v>
      </c>
      <c r="M295" s="9">
        <f t="shared" si="32"/>
        <v>7.8728334731695701E-2</v>
      </c>
    </row>
    <row r="296" spans="1:13" x14ac:dyDescent="0.2">
      <c r="A296" s="2">
        <v>290</v>
      </c>
      <c r="B296" s="9">
        <v>1.9840778494120328E-3</v>
      </c>
      <c r="C296" s="9">
        <v>-1.6572574502089685E-3</v>
      </c>
      <c r="D296" s="9">
        <v>0.22097297548842759</v>
      </c>
      <c r="E296" s="48">
        <f t="shared" si="29"/>
        <v>2.2097297548842759E-3</v>
      </c>
      <c r="F296" s="9">
        <f t="shared" si="33"/>
        <v>2.2175503416033073E-3</v>
      </c>
      <c r="G296" s="30">
        <v>0</v>
      </c>
      <c r="H296" s="4">
        <f t="shared" si="30"/>
        <v>1.9830128266635463E-2</v>
      </c>
      <c r="I296">
        <f t="shared" si="31"/>
        <v>0.13748812117940504</v>
      </c>
      <c r="J296" s="9">
        <f t="shared" si="34"/>
        <v>-1.6069033833080153E-2</v>
      </c>
      <c r="K296" s="43">
        <f t="shared" si="35"/>
        <v>0.10158895907968941</v>
      </c>
      <c r="M296" s="9">
        <f t="shared" si="32"/>
        <v>1.032031660689481E-2</v>
      </c>
    </row>
    <row r="297" spans="1:13" x14ac:dyDescent="0.2">
      <c r="A297" s="2">
        <v>291</v>
      </c>
      <c r="B297" s="9">
        <v>-7.458007734449638E-4</v>
      </c>
      <c r="C297" s="9">
        <v>-2.6679030713786002E-3</v>
      </c>
      <c r="D297" s="9">
        <v>0.22175503416033074</v>
      </c>
      <c r="E297" s="48">
        <f t="shared" si="29"/>
        <v>2.2175503416033073E-3</v>
      </c>
      <c r="F297" s="9">
        <f t="shared" si="33"/>
        <v>2.2121426470739797E-3</v>
      </c>
      <c r="G297" s="30">
        <v>0</v>
      </c>
      <c r="H297" s="4">
        <f t="shared" si="30"/>
        <v>1.8137603520464125E-2</v>
      </c>
      <c r="I297">
        <f t="shared" si="31"/>
        <v>0.13715284411858675</v>
      </c>
      <c r="J297" s="9">
        <f t="shared" si="34"/>
        <v>-8.990832924459935E-2</v>
      </c>
      <c r="K297" s="43">
        <f t="shared" si="35"/>
        <v>2.9106911353523279E-2</v>
      </c>
      <c r="M297" s="9">
        <f t="shared" si="32"/>
        <v>8.4721228854186235E-4</v>
      </c>
    </row>
    <row r="298" spans="1:13" x14ac:dyDescent="0.2">
      <c r="A298" s="2">
        <v>292</v>
      </c>
      <c r="B298" s="9">
        <v>-8.5222392782698109E-4</v>
      </c>
      <c r="C298" s="9">
        <v>3.1743267667511438E-3</v>
      </c>
      <c r="D298" s="9">
        <v>0.22121426470739797</v>
      </c>
      <c r="E298" s="48">
        <f t="shared" si="29"/>
        <v>2.2121426470739797E-3</v>
      </c>
      <c r="F298" s="9">
        <f t="shared" si="33"/>
        <v>2.2121426470739797E-3</v>
      </c>
      <c r="G298" s="30">
        <v>0</v>
      </c>
      <c r="H298" s="4">
        <f t="shared" si="30"/>
        <v>1.8071621164747271E-2</v>
      </c>
      <c r="I298">
        <f t="shared" si="31"/>
        <v>0.13715284411858675</v>
      </c>
      <c r="J298" s="9">
        <f t="shared" si="34"/>
        <v>0</v>
      </c>
      <c r="K298" s="43">
        <f t="shared" si="35"/>
        <v>0.11908122295383948</v>
      </c>
      <c r="M298" s="9">
        <f t="shared" si="32"/>
        <v>1.4180337660182027E-2</v>
      </c>
    </row>
    <row r="299" spans="1:13" x14ac:dyDescent="0.2">
      <c r="A299" s="2">
        <v>293</v>
      </c>
      <c r="B299" s="9">
        <v>4.0765302784020359E-3</v>
      </c>
      <c r="C299" s="9">
        <v>-2.5031788690480124E-3</v>
      </c>
      <c r="D299" s="9">
        <v>0.21985468301756622</v>
      </c>
      <c r="E299" s="48">
        <f t="shared" si="29"/>
        <v>2.1985468301756622E-3</v>
      </c>
      <c r="F299" s="9">
        <f t="shared" si="33"/>
        <v>2.2121426470739797E-3</v>
      </c>
      <c r="G299" s="30">
        <v>0</v>
      </c>
      <c r="H299" s="4">
        <f t="shared" si="30"/>
        <v>2.1127448772609261E-2</v>
      </c>
      <c r="I299">
        <f t="shared" si="31"/>
        <v>0.13715284411858675</v>
      </c>
      <c r="J299" s="9">
        <f t="shared" si="34"/>
        <v>0</v>
      </c>
      <c r="K299" s="43">
        <f t="shared" si="35"/>
        <v>0.11602539534597749</v>
      </c>
      <c r="M299" s="9">
        <f t="shared" si="32"/>
        <v>1.3461892365190374E-2</v>
      </c>
    </row>
    <row r="300" spans="1:13" x14ac:dyDescent="0.2">
      <c r="A300" s="2">
        <v>294</v>
      </c>
      <c r="B300" s="9">
        <v>-2.1766840044469516E-4</v>
      </c>
      <c r="C300" s="9">
        <v>1.2909029384457031E-3</v>
      </c>
      <c r="D300" s="9">
        <v>0.22305685794957777</v>
      </c>
      <c r="E300" s="48">
        <f t="shared" si="29"/>
        <v>2.2305685794957778E-3</v>
      </c>
      <c r="F300" s="9">
        <f t="shared" si="33"/>
        <v>2.2305685794957778E-3</v>
      </c>
      <c r="G300" s="31">
        <v>0.4</v>
      </c>
      <c r="H300" s="4">
        <f t="shared" si="30"/>
        <v>1.8465045591724287E-2</v>
      </c>
      <c r="I300">
        <f t="shared" si="31"/>
        <v>0.13829525192873823</v>
      </c>
      <c r="J300" s="9">
        <f t="shared" si="34"/>
        <v>0.30634955244481449</v>
      </c>
      <c r="K300" s="43">
        <f t="shared" si="35"/>
        <v>0.42617975878182845</v>
      </c>
      <c r="M300" s="9">
        <f t="shared" si="32"/>
        <v>6.8537976987472296E-4</v>
      </c>
    </row>
    <row r="301" spans="1:13" x14ac:dyDescent="0.2">
      <c r="A301" s="2">
        <v>295</v>
      </c>
      <c r="B301" s="9">
        <v>8.9794502210636094E-4</v>
      </c>
      <c r="C301" s="9">
        <v>-3.3267591812073207E-3</v>
      </c>
      <c r="D301" s="9">
        <v>0.22507501155102724</v>
      </c>
      <c r="E301" s="48">
        <f t="shared" si="29"/>
        <v>2.2507501155102725E-3</v>
      </c>
      <c r="F301" s="9">
        <f t="shared" si="33"/>
        <v>2.2433564822984444E-3</v>
      </c>
      <c r="G301" s="31">
        <v>0.4</v>
      </c>
      <c r="H301" s="4">
        <f t="shared" si="30"/>
        <v>1.9156725913705944E-2</v>
      </c>
      <c r="I301">
        <f t="shared" si="31"/>
        <v>0.13908810190250356</v>
      </c>
      <c r="J301" s="9">
        <f t="shared" si="34"/>
        <v>0.21261167199713502</v>
      </c>
      <c r="K301" s="43">
        <f t="shared" si="35"/>
        <v>0.33254304798593265</v>
      </c>
      <c r="M301" s="9">
        <f t="shared" si="32"/>
        <v>4.5504403750281884E-3</v>
      </c>
    </row>
    <row r="302" spans="1:13" x14ac:dyDescent="0.2">
      <c r="A302" s="2">
        <v>296</v>
      </c>
      <c r="B302" s="9">
        <v>-7.2747954088042915E-4</v>
      </c>
      <c r="C302" s="9">
        <v>-3.04029924266989E-3</v>
      </c>
      <c r="D302" s="9">
        <v>0.22433564822984442</v>
      </c>
      <c r="E302" s="48">
        <f t="shared" si="29"/>
        <v>2.2433564822984444E-3</v>
      </c>
      <c r="F302" s="9">
        <f t="shared" si="33"/>
        <v>2.2507501155102725E-3</v>
      </c>
      <c r="G302" s="31">
        <v>0.4</v>
      </c>
      <c r="H302" s="4">
        <f t="shared" si="30"/>
        <v>1.8148962684654133E-2</v>
      </c>
      <c r="I302">
        <f t="shared" si="31"/>
        <v>0.13954650716163688</v>
      </c>
      <c r="J302" s="9">
        <f t="shared" si="34"/>
        <v>0.12292654577985387</v>
      </c>
      <c r="K302" s="43">
        <f t="shared" si="35"/>
        <v>0.24432409025683663</v>
      </c>
      <c r="M302" s="9">
        <f t="shared" si="32"/>
        <v>2.4234988874361554E-2</v>
      </c>
    </row>
    <row r="303" spans="1:13" x14ac:dyDescent="0.2">
      <c r="A303" s="2">
        <v>297</v>
      </c>
      <c r="B303" s="9">
        <v>-1.2893619626388876E-3</v>
      </c>
      <c r="C303" s="9">
        <v>-1.9077804377565454E-3</v>
      </c>
      <c r="D303" s="9">
        <v>0.22676578169285289</v>
      </c>
      <c r="E303" s="48">
        <f t="shared" si="29"/>
        <v>2.2676578169285289E-3</v>
      </c>
      <c r="F303" s="9">
        <f t="shared" si="33"/>
        <v>2.2557937971860106E-3</v>
      </c>
      <c r="G303" s="31">
        <v>0.4</v>
      </c>
      <c r="H303" s="4">
        <f t="shared" si="30"/>
        <v>1.7800595583163888E-2</v>
      </c>
      <c r="I303">
        <f t="shared" si="31"/>
        <v>0.13985921542553265</v>
      </c>
      <c r="J303" s="9">
        <f t="shared" si="34"/>
        <v>8.3856251540822324E-2</v>
      </c>
      <c r="K303" s="43">
        <f t="shared" si="35"/>
        <v>0.20591487138319109</v>
      </c>
      <c r="M303" s="9">
        <f t="shared" si="32"/>
        <v>3.7669037150203269E-2</v>
      </c>
    </row>
    <row r="304" spans="1:13" x14ac:dyDescent="0.2">
      <c r="A304" s="2">
        <v>298</v>
      </c>
      <c r="B304" s="9">
        <v>-7.4550405582894967E-4</v>
      </c>
      <c r="C304" s="9">
        <v>1.9917415422376875E-3</v>
      </c>
      <c r="D304" s="9">
        <v>0.22557937971860106</v>
      </c>
      <c r="E304" s="48">
        <f t="shared" si="29"/>
        <v>2.2557937971860106E-3</v>
      </c>
      <c r="F304" s="9">
        <f t="shared" si="33"/>
        <v>2.2676578169285289E-3</v>
      </c>
      <c r="G304" s="30">
        <v>0</v>
      </c>
      <c r="H304" s="4">
        <f t="shared" si="30"/>
        <v>1.813778748538605E-2</v>
      </c>
      <c r="I304">
        <f t="shared" si="31"/>
        <v>0.14059478464956879</v>
      </c>
      <c r="J304" s="9">
        <f t="shared" si="34"/>
        <v>0.19725119223910875</v>
      </c>
      <c r="K304" s="43">
        <f t="shared" si="35"/>
        <v>0.31970818940329149</v>
      </c>
      <c r="M304" s="9">
        <f t="shared" si="32"/>
        <v>0.1022133263715309</v>
      </c>
    </row>
    <row r="305" spans="1:13" x14ac:dyDescent="0.2">
      <c r="A305" s="2">
        <v>299</v>
      </c>
      <c r="B305" s="9">
        <v>6.9808273708910442E-4</v>
      </c>
      <c r="C305" s="9">
        <v>-1.7925504095062613E-3</v>
      </c>
      <c r="D305" s="9">
        <v>0.22781028237814702</v>
      </c>
      <c r="E305" s="48">
        <f t="shared" si="29"/>
        <v>2.2781028237814703E-3</v>
      </c>
      <c r="F305" s="9">
        <f t="shared" si="33"/>
        <v>2.2557937971860106E-3</v>
      </c>
      <c r="G305" s="30">
        <v>0</v>
      </c>
      <c r="H305" s="4">
        <f t="shared" si="30"/>
        <v>1.9032811296995245E-2</v>
      </c>
      <c r="I305">
        <f t="shared" si="31"/>
        <v>0.13985921542553265</v>
      </c>
      <c r="J305" s="9">
        <f t="shared" si="34"/>
        <v>-0.19725119223910875</v>
      </c>
      <c r="K305" s="43">
        <f t="shared" si="35"/>
        <v>-7.6424788110571351E-2</v>
      </c>
      <c r="M305" s="9">
        <f t="shared" si="32"/>
        <v>5.8407482377457283E-3</v>
      </c>
    </row>
    <row r="306" spans="1:13" x14ac:dyDescent="0.2">
      <c r="A306" s="2">
        <v>300</v>
      </c>
      <c r="B306" s="9">
        <v>1.6248731552652954E-3</v>
      </c>
      <c r="C306" s="9">
        <v>4.231572644006064E-3</v>
      </c>
      <c r="D306" s="9">
        <v>0.22554048109433811</v>
      </c>
      <c r="E306" s="48">
        <f t="shared" si="29"/>
        <v>2.2554048109433809E-3</v>
      </c>
      <c r="F306" s="9">
        <f t="shared" si="33"/>
        <v>2.2667538173624258E-3</v>
      </c>
      <c r="G306" s="30">
        <v>0</v>
      </c>
      <c r="H306" s="4">
        <f t="shared" si="30"/>
        <v>1.960742135626448E-2</v>
      </c>
      <c r="I306">
        <f t="shared" si="31"/>
        <v>0.1405387366764704</v>
      </c>
      <c r="J306" s="9">
        <f t="shared" si="34"/>
        <v>0.18222129545307894</v>
      </c>
      <c r="K306" s="43">
        <f t="shared" si="35"/>
        <v>0.30315261077328487</v>
      </c>
      <c r="M306" s="9">
        <f t="shared" si="32"/>
        <v>9.1901505418658755E-2</v>
      </c>
    </row>
    <row r="308" spans="1:13" x14ac:dyDescent="0.2">
      <c r="B308" s="9">
        <f>AVERAGE(B7:B306)</f>
        <v>-1.184791079055466E-4</v>
      </c>
      <c r="C308" s="9">
        <f>AVERAGE(C7:C306)</f>
        <v>4.8886584979493976E-5</v>
      </c>
      <c r="D308" s="9"/>
    </row>
    <row r="309" spans="1:13" x14ac:dyDescent="0.2">
      <c r="B309" s="9">
        <f>STDEV(B7:B306)</f>
        <v>1.8994553545826505E-3</v>
      </c>
      <c r="C309" s="9">
        <f>STDEV(C7:C306)</f>
        <v>1.9710072443288955E-3</v>
      </c>
      <c r="D309" s="9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signal</vt:lpstr>
      <vt:lpstr>moving 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2024-12-14T02:02:07Z</cp:lastPrinted>
  <dcterms:created xsi:type="dcterms:W3CDTF">2024-10-01T03:48:31Z</dcterms:created>
  <dcterms:modified xsi:type="dcterms:W3CDTF">2025-04-10T02:12:51Z</dcterms:modified>
</cp:coreProperties>
</file>