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F08C6DC2-DB60-48E4-8391-7BE2E2977E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AA13" i="1"/>
  <c r="AA14" i="1"/>
  <c r="AA15" i="1"/>
  <c r="AA16" i="1"/>
  <c r="AA12" i="1"/>
  <c r="AA11" i="1"/>
  <c r="AA9" i="1"/>
  <c r="T38" i="1"/>
  <c r="U38" i="1"/>
  <c r="U37" i="1"/>
  <c r="T37" i="1"/>
  <c r="K11" i="1"/>
  <c r="K12" i="1"/>
  <c r="K13" i="1"/>
  <c r="K14" i="1"/>
  <c r="K15" i="1"/>
  <c r="K16" i="1"/>
  <c r="K17" i="1"/>
  <c r="K4" i="1"/>
  <c r="K5" i="1"/>
  <c r="K6" i="1"/>
  <c r="K7" i="1"/>
  <c r="K8" i="1"/>
  <c r="K9" i="1"/>
  <c r="K10" i="1"/>
  <c r="K3" i="1"/>
  <c r="I3" i="1"/>
  <c r="I4" i="1"/>
  <c r="I5" i="1"/>
  <c r="I6" i="1"/>
  <c r="I7" i="1"/>
  <c r="I8" i="1"/>
  <c r="I9" i="1"/>
  <c r="I11" i="1"/>
  <c r="D11" i="1"/>
  <c r="E11" i="1"/>
  <c r="F11" i="1"/>
  <c r="I12" i="1"/>
  <c r="D12" i="1"/>
  <c r="E12" i="1"/>
  <c r="F12" i="1"/>
  <c r="I13" i="1"/>
  <c r="D13" i="1"/>
  <c r="E13" i="1"/>
  <c r="F13" i="1"/>
  <c r="I14" i="1"/>
  <c r="D14" i="1"/>
  <c r="E14" i="1"/>
  <c r="F14" i="1"/>
  <c r="I15" i="1"/>
  <c r="D15" i="1"/>
  <c r="E15" i="1"/>
  <c r="F15" i="1"/>
  <c r="I16" i="1"/>
  <c r="D16" i="1"/>
  <c r="E16" i="1"/>
  <c r="F16" i="1"/>
  <c r="I17" i="1"/>
  <c r="D17" i="1"/>
  <c r="E17" i="1"/>
  <c r="F17" i="1"/>
  <c r="D4" i="1"/>
  <c r="D5" i="1"/>
  <c r="D6" i="1"/>
  <c r="D7" i="1"/>
  <c r="D8" i="1"/>
  <c r="D9" i="1"/>
  <c r="D10" i="1"/>
  <c r="D3" i="1"/>
  <c r="F3" i="1" l="1"/>
  <c r="E3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<sst xmlns="http://schemas.openxmlformats.org/spreadsheetml/2006/main" count="13" uniqueCount="13">
  <si>
    <t>Reel demek şimdiye kadar bulunmuş en iyi sonuç olan ancak opitmum olmaması muhtemel olan sonuç</t>
  </si>
  <si>
    <t>p</t>
  </si>
  <si>
    <t>max</t>
  </si>
  <si>
    <t>p*p+p</t>
  </si>
  <si>
    <t>(p*p+p)/2</t>
  </si>
  <si>
    <t>2/3</t>
  </si>
  <si>
    <t>Reel</t>
  </si>
  <si>
    <t>3lü art</t>
  </si>
  <si>
    <t>m/p</t>
  </si>
  <si>
    <t>max ve reel</t>
  </si>
  <si>
    <t>----??&gt;</t>
  </si>
  <si>
    <t>SONUÇ= 9 İÇİN 66-63 arası muhtemel 64</t>
  </si>
  <si>
    <t>10 İÇİN 76-78 ARASI muhtemel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</si>
</sst>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Sayfa1!$C$2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Sayfa1!$C$3:$C$10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2-4021-BE68-112994FC334E}"/>
            </c:ext>
          </c:extLst>
        </c:ser>
        <c:ser>
          <c:idx val="1"/>
          <c:order val="1"/>
          <c:tx>
            <c:strRef>
              <c:f>Sayfa1!$D$2</c:f>
              <c:strCache>
                <c:ptCount val="1"/>
                <c:pt idx="0">
                  <c:v>p*p+p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Sayfa1!$D$3:$D$10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2-4021-BE68-112994FC334E}"/>
            </c:ext>
          </c:extLst>
        </c:ser>
        <c:ser>
          <c:idx val="2"/>
          <c:order val="2"/>
          <c:tx>
            <c:strRef>
              <c:f>Sayfa1!$E$2</c:f>
              <c:strCache>
                <c:ptCount val="1"/>
                <c:pt idx="0">
                  <c:v>(p*p+p)/2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Sayfa1!$E$3:$E$10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E2-4021-BE68-112994FC334E}"/>
            </c:ext>
          </c:extLst>
        </c:ser>
        <c:ser>
          <c:idx val="3"/>
          <c:order val="3"/>
          <c:tx>
            <c:strRef>
              <c:f>Sayfa1!$F$2</c:f>
              <c:strCache>
                <c:ptCount val="1"/>
                <c:pt idx="0">
                  <c:v>2/3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Sayfa1!$F$3:$F$10</c:f>
              <c:numCache>
                <c:formatCode>0.0</c:formatCode>
                <c:ptCount val="8"/>
                <c:pt idx="0">
                  <c:v>1.3333333333333333</c:v>
                </c:pt>
                <c:pt idx="1">
                  <c:v>4</c:v>
                </c:pt>
                <c:pt idx="2">
                  <c:v>8</c:v>
                </c:pt>
                <c:pt idx="3">
                  <c:v>13.333333333333334</c:v>
                </c:pt>
                <c:pt idx="4">
                  <c:v>20</c:v>
                </c:pt>
                <c:pt idx="5">
                  <c:v>28</c:v>
                </c:pt>
                <c:pt idx="6">
                  <c:v>37.333333333333336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E2-4021-BE68-112994FC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504648"/>
        <c:axId val="1851510792"/>
      </c:lineChart>
      <c:catAx>
        <c:axId val="185150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10792"/>
        <c:crosses val="autoZero"/>
        <c:auto val="1"/>
        <c:lblAlgn val="ctr"/>
        <c:lblOffset val="100"/>
        <c:noMultiLvlLbl val="0"/>
      </c:catAx>
      <c:valAx>
        <c:axId val="1851510792"/>
        <c:scaling>
          <c:orientation val="minMax"/>
          <c:max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Upper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Sayfa1!$D$11:$D$17</c:f>
              <c:numCache>
                <c:formatCode>General</c:formatCode>
                <c:ptCount val="7"/>
                <c:pt idx="0">
                  <c:v>90</c:v>
                </c:pt>
                <c:pt idx="1">
                  <c:v>110</c:v>
                </c:pt>
                <c:pt idx="2">
                  <c:v>132</c:v>
                </c:pt>
                <c:pt idx="3">
                  <c:v>156</c:v>
                </c:pt>
                <c:pt idx="4">
                  <c:v>182</c:v>
                </c:pt>
                <c:pt idx="5">
                  <c:v>210</c:v>
                </c:pt>
                <c:pt idx="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B-483D-B703-B4053A220000}"/>
            </c:ext>
          </c:extLst>
        </c:ser>
        <c:ser>
          <c:idx val="1"/>
          <c:order val="1"/>
          <c:tx>
            <c:v>Lower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Sayfa1!$E$11:$E$17</c:f>
              <c:numCache>
                <c:formatCode>General</c:formatCode>
                <c:ptCount val="7"/>
                <c:pt idx="0">
                  <c:v>45</c:v>
                </c:pt>
                <c:pt idx="1">
                  <c:v>55</c:v>
                </c:pt>
                <c:pt idx="2">
                  <c:v>66</c:v>
                </c:pt>
                <c:pt idx="3">
                  <c:v>78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B-483D-B703-B4053A220000}"/>
            </c:ext>
          </c:extLst>
        </c:ser>
        <c:ser>
          <c:idx val="2"/>
          <c:order val="2"/>
          <c:tx>
            <c:v>2/3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Sayfa1!$F$11:$F$17</c:f>
              <c:numCache>
                <c:formatCode>0.0</c:formatCode>
                <c:ptCount val="7"/>
                <c:pt idx="0">
                  <c:v>60</c:v>
                </c:pt>
                <c:pt idx="1">
                  <c:v>73.333333333333329</c:v>
                </c:pt>
                <c:pt idx="2">
                  <c:v>88</c:v>
                </c:pt>
                <c:pt idx="3">
                  <c:v>104</c:v>
                </c:pt>
                <c:pt idx="4">
                  <c:v>121.33333333333333</c:v>
                </c:pt>
                <c:pt idx="5">
                  <c:v>140</c:v>
                </c:pt>
                <c:pt idx="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B-483D-B703-B4053A220000}"/>
            </c:ext>
          </c:extLst>
        </c:ser>
        <c:ser>
          <c:idx val="3"/>
          <c:order val="3"/>
          <c:tx>
            <c:v>Reel</c:v>
          </c:tx>
          <c:spPr>
            <a:ln w="28575" cap="rnd">
              <a:solidFill>
                <a:srgbClr val="51154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Sayfa1!$G$11:$G$17</c:f>
              <c:numCache>
                <c:formatCode>General</c:formatCode>
                <c:ptCount val="7"/>
                <c:pt idx="0">
                  <c:v>61</c:v>
                </c:pt>
                <c:pt idx="1">
                  <c:v>73</c:v>
                </c:pt>
                <c:pt idx="2">
                  <c:v>85</c:v>
                </c:pt>
                <c:pt idx="3">
                  <c:v>97</c:v>
                </c:pt>
                <c:pt idx="4">
                  <c:v>109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DB-483D-B703-B4053A220000}"/>
            </c:ext>
          </c:extLst>
        </c:ser>
        <c:ser>
          <c:idx val="4"/>
          <c:order val="4"/>
          <c:tx>
            <c:v>3lü Art</c:v>
          </c:tx>
          <c:spPr>
            <a:ln w="28575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Sayfa1!$H$11:$H$17</c:f>
              <c:numCache>
                <c:formatCode>General</c:formatCode>
                <c:ptCount val="7"/>
                <c:pt idx="0">
                  <c:v>64</c:v>
                </c:pt>
                <c:pt idx="1">
                  <c:v>76</c:v>
                </c:pt>
                <c:pt idx="2">
                  <c:v>92</c:v>
                </c:pt>
                <c:pt idx="3">
                  <c:v>108</c:v>
                </c:pt>
                <c:pt idx="4">
                  <c:v>124</c:v>
                </c:pt>
                <c:pt idx="5">
                  <c:v>144</c:v>
                </c:pt>
                <c:pt idx="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DB-483D-B703-B4053A220000}"/>
            </c:ext>
          </c:extLst>
        </c:ser>
        <c:ser>
          <c:idx val="5"/>
          <c:order val="5"/>
          <c:tx>
            <c:strRef>
              <c:f>{"Lineer"}</c:f>
              <c:strCache>
                <c:ptCount val="1"/>
                <c:pt idx="0">
                  <c:v>Lineer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Sayfa1!B11:B17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Sayfa1!L11:L17</c:f>
              <c:numCache>
                <c:formatCode>General</c:formatCode>
                <c:ptCount val="7"/>
                <c:pt idx="0">
                  <c:v>64</c:v>
                </c:pt>
                <c:pt idx="1">
                  <c:v>78</c:v>
                </c:pt>
                <c:pt idx="2">
                  <c:v>92</c:v>
                </c:pt>
                <c:pt idx="3">
                  <c:v>108</c:v>
                </c:pt>
                <c:pt idx="4">
                  <c:v>125</c:v>
                </c:pt>
                <c:pt idx="5">
                  <c:v>143</c:v>
                </c:pt>
                <c:pt idx="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DB-483D-B703-B4053A22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54599"/>
        <c:axId val="572657159"/>
      </c:lineChart>
      <c:catAx>
        <c:axId val="572654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57159"/>
        <c:crosses val="autoZero"/>
        <c:auto val="1"/>
        <c:lblAlgn val="ctr"/>
        <c:lblOffset val="100"/>
        <c:noMultiLvlLbl val="0"/>
      </c:catAx>
      <c:valAx>
        <c:axId val="572657159"/>
        <c:scaling>
          <c:orientation val="minMax"/>
          <c:max val="24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5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m/p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1"/>
            <c:trendlineLbl>
              <c:layout>
                <c:manualLayout>
                  <c:x val="-8.1803358650965094E-2"/>
                  <c:y val="-0.1346759259259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7"/>
            <c:dispRSqr val="1"/>
            <c:dispEq val="1"/>
            <c:trendlineLbl>
              <c:layout>
                <c:manualLayout>
                  <c:x val="7.8919471349267176E-2"/>
                  <c:y val="0.28522783610382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Sayfa1!B3:B17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Sayfa1!$I$3:$I$10</c:f>
              <c:numCache>
                <c:formatCode>0.00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3.3333333333333335</c:v>
                </c:pt>
                <c:pt idx="3">
                  <c:v>4</c:v>
                </c:pt>
                <c:pt idx="4">
                  <c:v>4.8</c:v>
                </c:pt>
                <c:pt idx="5">
                  <c:v>5.333333333333333</c:v>
                </c:pt>
                <c:pt idx="6">
                  <c:v>5.7142857142857144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1-4146-91B3-33C54FC4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39368"/>
        <c:axId val="2100253704"/>
      </c:lineChart>
      <c:catAx>
        <c:axId val="21002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3704"/>
        <c:crosses val="autoZero"/>
        <c:auto val="1"/>
        <c:lblAlgn val="ctr"/>
        <c:lblOffset val="100"/>
        <c:noMultiLvlLbl val="0"/>
      </c:catAx>
      <c:valAx>
        <c:axId val="21002537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3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tahminleri/ regresyon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3.D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3926852743022133E-3"/>
                  <c:y val="0.2791766654168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name>4.D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Sayfa1!$C$3:$C$10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8-4728-9FEA-A745399B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98504"/>
        <c:axId val="1851500552"/>
      </c:scatterChart>
      <c:valAx>
        <c:axId val="1851498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0552"/>
        <c:crosses val="autoZero"/>
        <c:crossBetween val="midCat"/>
      </c:valAx>
      <c:valAx>
        <c:axId val="1851500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9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Sayfa1!$B$9:$B$16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Sayfa1!$AA$9:$AA$16</c:f>
              <c:numCache>
                <c:formatCode>General</c:formatCode>
                <c:ptCount val="8"/>
                <c:pt idx="0">
                  <c:v>40</c:v>
                </c:pt>
                <c:pt idx="1">
                  <c:v>52</c:v>
                </c:pt>
                <c:pt idx="2">
                  <c:v>61</c:v>
                </c:pt>
                <c:pt idx="3">
                  <c:v>73</c:v>
                </c:pt>
                <c:pt idx="4">
                  <c:v>85</c:v>
                </c:pt>
                <c:pt idx="5">
                  <c:v>97</c:v>
                </c:pt>
                <c:pt idx="6">
                  <c:v>109</c:v>
                </c:pt>
                <c:pt idx="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D-48E2-8D28-FC8E5130E8B8}"/>
            </c:ext>
          </c:extLst>
        </c:ser>
        <c:ser>
          <c:idx val="1"/>
          <c:order val="1"/>
          <c:tx>
            <c:v>Regresyon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Sayfa1!$B$9:$B$16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Sayfa1!$L$9:$L$16</c:f>
              <c:numCache>
                <c:formatCode>General</c:formatCode>
                <c:ptCount val="8"/>
                <c:pt idx="0">
                  <c:v>40</c:v>
                </c:pt>
                <c:pt idx="1">
                  <c:v>52</c:v>
                </c:pt>
                <c:pt idx="2">
                  <c:v>64</c:v>
                </c:pt>
                <c:pt idx="3">
                  <c:v>78</c:v>
                </c:pt>
                <c:pt idx="4">
                  <c:v>92</c:v>
                </c:pt>
                <c:pt idx="5">
                  <c:v>108</c:v>
                </c:pt>
                <c:pt idx="6">
                  <c:v>125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D-48E2-8D28-FC8E5130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659592"/>
        <c:axId val="1638968840"/>
      </c:lineChart>
      <c:catAx>
        <c:axId val="163865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68840"/>
        <c:crosses val="autoZero"/>
        <c:auto val="1"/>
        <c:lblAlgn val="ctr"/>
        <c:lblOffset val="100"/>
        <c:noMultiLvlLbl val="0"/>
      </c:catAx>
      <c:valAx>
        <c:axId val="1638968840"/>
        <c:scaling>
          <c:orientation val="minMax"/>
          <c:max val="1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17</xdr:row>
      <xdr:rowOff>161925</xdr:rowOff>
    </xdr:from>
    <xdr:to>
      <xdr:col>9</xdr:col>
      <xdr:colOff>76200</xdr:colOff>
      <xdr:row>32</xdr:row>
      <xdr:rowOff>47625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13E986BD-A370-E932-ECB4-72009BB0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95250</xdr:rowOff>
    </xdr:from>
    <xdr:to>
      <xdr:col>16</xdr:col>
      <xdr:colOff>419100</xdr:colOff>
      <xdr:row>31</xdr:row>
      <xdr:rowOff>133350</xdr:rowOff>
    </xdr:to>
    <xdr:graphicFrame macro="">
      <xdr:nvGraphicFramePr>
        <xdr:cNvPr id="6" name="Çizelge 5">
          <a:extLst>
            <a:ext uri="{FF2B5EF4-FFF2-40B4-BE49-F238E27FC236}">
              <a16:creationId xmlns:a16="http://schemas.microsoft.com/office/drawing/2014/main" id="{8FDA843B-A369-4B47-AC98-DC2FCEC5CC64}"/>
            </a:ext>
            <a:ext uri="{147F2762-F138-4A5C-976F-8EAC2B608ADB}">
              <a16:predDERef xmlns:a16="http://schemas.microsoft.com/office/drawing/2014/main" pred="{13E986BD-A370-E932-ECB4-72009BB0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</xdr:row>
      <xdr:rowOff>161925</xdr:rowOff>
    </xdr:from>
    <xdr:to>
      <xdr:col>20</xdr:col>
      <xdr:colOff>28575</xdr:colOff>
      <xdr:row>16</xdr:row>
      <xdr:rowOff>47625</xdr:rowOff>
    </xdr:to>
    <xdr:graphicFrame macro="">
      <xdr:nvGraphicFramePr>
        <xdr:cNvPr id="7" name="Çizelge 6">
          <a:extLst>
            <a:ext uri="{FF2B5EF4-FFF2-40B4-BE49-F238E27FC236}">
              <a16:creationId xmlns:a16="http://schemas.microsoft.com/office/drawing/2014/main" id="{7D20CD97-2466-8C7D-233A-331C6BC7D91D}"/>
            </a:ext>
            <a:ext uri="{147F2762-F138-4A5C-976F-8EAC2B608ADB}">
              <a16:predDERef xmlns:a16="http://schemas.microsoft.com/office/drawing/2014/main" pred="{8FDA843B-A369-4B47-AC98-DC2FCEC5C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32</xdr:row>
      <xdr:rowOff>123825</xdr:rowOff>
    </xdr:from>
    <xdr:to>
      <xdr:col>17</xdr:col>
      <xdr:colOff>47625</xdr:colOff>
      <xdr:row>66</xdr:row>
      <xdr:rowOff>47625</xdr:rowOff>
    </xdr:to>
    <xdr:graphicFrame macro="">
      <xdr:nvGraphicFramePr>
        <xdr:cNvPr id="10" name="Çizelge 9">
          <a:extLst>
            <a:ext uri="{FF2B5EF4-FFF2-40B4-BE49-F238E27FC236}">
              <a16:creationId xmlns:a16="http://schemas.microsoft.com/office/drawing/2014/main" id="{7270064E-F41C-2CC9-3490-2E6F1C58B65B}"/>
            </a:ext>
            <a:ext uri="{147F2762-F138-4A5C-976F-8EAC2B608ADB}">
              <a16:predDERef xmlns:a16="http://schemas.microsoft.com/office/drawing/2014/main" pred="{7D20CD97-2466-8C7D-233A-331C6BC7D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57150</xdr:colOff>
      <xdr:row>2</xdr:row>
      <xdr:rowOff>0</xdr:rowOff>
    </xdr:from>
    <xdr:to>
      <xdr:col>34</xdr:col>
      <xdr:colOff>361950</xdr:colOff>
      <xdr:row>16</xdr:row>
      <xdr:rowOff>76200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C3F336C2-241E-1142-38D1-DE250D2FFBA0}"/>
            </a:ext>
            <a:ext uri="{147F2762-F138-4A5C-976F-8EAC2B608ADB}">
              <a16:predDERef xmlns:a16="http://schemas.microsoft.com/office/drawing/2014/main" pred="{7270064E-F41C-2CC9-3490-2E6F1C58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"/>
  <sheetViews>
    <sheetView tabSelected="1" topLeftCell="A12" workbookViewId="0">
      <selection activeCell="T24" sqref="T24"/>
    </sheetView>
  </sheetViews>
  <sheetFormatPr defaultRowHeight="15"/>
  <cols>
    <col min="7" max="7" width="7.5703125" style="2" customWidth="1"/>
    <col min="9" max="9" width="9.140625" style="1"/>
    <col min="10" max="10" width="9.28515625" bestFit="1" customWidth="1"/>
    <col min="27" max="27" width="11" customWidth="1"/>
  </cols>
  <sheetData>
    <row r="1" spans="2:27">
      <c r="G1" s="2" t="s">
        <v>0</v>
      </c>
    </row>
    <row r="2" spans="2:27"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s="1" t="s">
        <v>8</v>
      </c>
      <c r="AA2" t="s">
        <v>9</v>
      </c>
    </row>
    <row r="3" spans="2:27">
      <c r="B3">
        <v>1</v>
      </c>
      <c r="C3">
        <v>2</v>
      </c>
      <c r="D3">
        <f>B3*B3+B3</f>
        <v>2</v>
      </c>
      <c r="E3">
        <f>D3/2</f>
        <v>1</v>
      </c>
      <c r="F3" s="2">
        <f>2*D3/3</f>
        <v>1.3333333333333333</v>
      </c>
      <c r="G3"/>
      <c r="I3" s="1">
        <f>C3/B3</f>
        <v>2</v>
      </c>
      <c r="J3">
        <v>2</v>
      </c>
      <c r="K3">
        <f>B3*J3</f>
        <v>2</v>
      </c>
      <c r="L3">
        <v>2</v>
      </c>
      <c r="AA3">
        <v>2</v>
      </c>
    </row>
    <row r="4" spans="2:27">
      <c r="B4">
        <v>2</v>
      </c>
      <c r="C4">
        <v>6</v>
      </c>
      <c r="D4">
        <f>B4*B4+B4</f>
        <v>6</v>
      </c>
      <c r="E4">
        <f t="shared" ref="E4:E17" si="0">D4/2</f>
        <v>3</v>
      </c>
      <c r="F4" s="2">
        <f t="shared" ref="F4:F10" si="1">2*D4/3</f>
        <v>4</v>
      </c>
      <c r="G4"/>
      <c r="I4" s="1">
        <f t="shared" ref="I4:J10" si="2">C4/B4</f>
        <v>3</v>
      </c>
      <c r="J4">
        <v>3</v>
      </c>
      <c r="K4">
        <f t="shared" ref="K4:K17" si="3">B4*J4</f>
        <v>6</v>
      </c>
      <c r="L4">
        <v>6</v>
      </c>
      <c r="AA4">
        <v>6</v>
      </c>
    </row>
    <row r="5" spans="2:27">
      <c r="B5">
        <v>3</v>
      </c>
      <c r="C5">
        <v>10</v>
      </c>
      <c r="D5">
        <f>B5*B5+B5</f>
        <v>12</v>
      </c>
      <c r="E5">
        <f t="shared" si="0"/>
        <v>6</v>
      </c>
      <c r="F5" s="2">
        <f t="shared" si="1"/>
        <v>8</v>
      </c>
      <c r="G5"/>
      <c r="I5" s="1">
        <f t="shared" si="2"/>
        <v>3.3333333333333335</v>
      </c>
      <c r="J5">
        <v>3.3</v>
      </c>
      <c r="K5">
        <f t="shared" si="3"/>
        <v>9.8999999999999986</v>
      </c>
      <c r="L5">
        <v>10</v>
      </c>
      <c r="AA5">
        <v>10</v>
      </c>
    </row>
    <row r="6" spans="2:27">
      <c r="B6">
        <v>4</v>
      </c>
      <c r="C6">
        <v>16</v>
      </c>
      <c r="D6">
        <f>B6*B6+B6</f>
        <v>20</v>
      </c>
      <c r="E6">
        <f t="shared" si="0"/>
        <v>10</v>
      </c>
      <c r="F6" s="2">
        <f t="shared" si="1"/>
        <v>13.333333333333334</v>
      </c>
      <c r="G6"/>
      <c r="I6" s="1">
        <f t="shared" si="2"/>
        <v>4</v>
      </c>
      <c r="J6">
        <v>4</v>
      </c>
      <c r="K6">
        <f t="shared" si="3"/>
        <v>16</v>
      </c>
      <c r="L6">
        <v>16</v>
      </c>
      <c r="AA6">
        <v>16</v>
      </c>
    </row>
    <row r="7" spans="2:27">
      <c r="B7">
        <v>5</v>
      </c>
      <c r="C7">
        <v>24</v>
      </c>
      <c r="D7">
        <f>B7*B7+B7</f>
        <v>30</v>
      </c>
      <c r="E7">
        <f t="shared" si="0"/>
        <v>15</v>
      </c>
      <c r="F7" s="2">
        <f t="shared" si="1"/>
        <v>20</v>
      </c>
      <c r="G7"/>
      <c r="I7" s="1">
        <f t="shared" si="2"/>
        <v>4.8</v>
      </c>
      <c r="J7">
        <v>4.8</v>
      </c>
      <c r="K7">
        <f t="shared" si="3"/>
        <v>24</v>
      </c>
      <c r="L7">
        <v>24</v>
      </c>
      <c r="AA7">
        <v>24</v>
      </c>
    </row>
    <row r="8" spans="2:27">
      <c r="B8">
        <v>6</v>
      </c>
      <c r="C8">
        <v>32</v>
      </c>
      <c r="D8">
        <f>B8*B8+B8</f>
        <v>42</v>
      </c>
      <c r="E8">
        <f t="shared" si="0"/>
        <v>21</v>
      </c>
      <c r="F8" s="2">
        <f t="shared" si="1"/>
        <v>28</v>
      </c>
      <c r="G8"/>
      <c r="I8" s="1">
        <f t="shared" si="2"/>
        <v>5.333333333333333</v>
      </c>
      <c r="J8">
        <v>5.3</v>
      </c>
      <c r="K8">
        <f t="shared" si="3"/>
        <v>31.799999999999997</v>
      </c>
      <c r="L8">
        <v>32</v>
      </c>
      <c r="AA8">
        <v>32</v>
      </c>
    </row>
    <row r="9" spans="2:27">
      <c r="B9">
        <v>7</v>
      </c>
      <c r="C9">
        <v>40</v>
      </c>
      <c r="D9">
        <f>B9*B9+B9</f>
        <v>56</v>
      </c>
      <c r="E9">
        <f t="shared" si="0"/>
        <v>28</v>
      </c>
      <c r="F9" s="2">
        <f t="shared" si="1"/>
        <v>37.333333333333336</v>
      </c>
      <c r="G9"/>
      <c r="I9" s="1">
        <f t="shared" si="2"/>
        <v>5.7142857142857144</v>
      </c>
      <c r="J9">
        <v>5.71</v>
      </c>
      <c r="K9">
        <f t="shared" si="3"/>
        <v>39.97</v>
      </c>
      <c r="L9">
        <v>40</v>
      </c>
      <c r="AA9">
        <f>C9</f>
        <v>40</v>
      </c>
    </row>
    <row r="10" spans="2:27">
      <c r="B10">
        <v>8</v>
      </c>
      <c r="C10">
        <v>52</v>
      </c>
      <c r="D10">
        <f>B10*B10+B10</f>
        <v>72</v>
      </c>
      <c r="E10">
        <f t="shared" si="0"/>
        <v>36</v>
      </c>
      <c r="F10" s="2">
        <f t="shared" si="1"/>
        <v>48</v>
      </c>
      <c r="G10"/>
      <c r="I10" s="1">
        <f>C10/B10</f>
        <v>6.5</v>
      </c>
      <c r="J10">
        <v>6.5</v>
      </c>
      <c r="K10">
        <f t="shared" si="3"/>
        <v>52</v>
      </c>
      <c r="L10">
        <v>52</v>
      </c>
      <c r="AA10">
        <v>52</v>
      </c>
    </row>
    <row r="11" spans="2:27">
      <c r="B11">
        <v>9</v>
      </c>
      <c r="D11">
        <f>B11*B11+B11</f>
        <v>90</v>
      </c>
      <c r="E11">
        <f>D11/2</f>
        <v>45</v>
      </c>
      <c r="F11" s="2">
        <f>2*D11/3</f>
        <v>60</v>
      </c>
      <c r="G11">
        <v>61</v>
      </c>
      <c r="H11">
        <v>64</v>
      </c>
      <c r="I11" s="1">
        <f>C11/B11</f>
        <v>0</v>
      </c>
      <c r="J11">
        <v>7.10392857142857</v>
      </c>
      <c r="K11">
        <f>B11*J11</f>
        <v>63.935357142857129</v>
      </c>
      <c r="L11">
        <v>64</v>
      </c>
      <c r="Z11" t="s">
        <v>10</v>
      </c>
      <c r="AA11">
        <f>G11</f>
        <v>61</v>
      </c>
    </row>
    <row r="12" spans="2:27">
      <c r="B12">
        <v>10</v>
      </c>
      <c r="D12">
        <f>B12*B12+B12</f>
        <v>110</v>
      </c>
      <c r="E12">
        <f t="shared" si="0"/>
        <v>55</v>
      </c>
      <c r="F12" s="2">
        <f t="shared" ref="F12:F17" si="4">2*D12/3</f>
        <v>73.333333333333329</v>
      </c>
      <c r="G12">
        <v>73</v>
      </c>
      <c r="H12">
        <v>76</v>
      </c>
      <c r="I12" s="1">
        <f>C12/B12</f>
        <v>0</v>
      </c>
      <c r="J12">
        <v>7.7211904761904702</v>
      </c>
      <c r="K12">
        <f t="shared" si="3"/>
        <v>77.211904761904705</v>
      </c>
      <c r="L12">
        <v>78</v>
      </c>
      <c r="AA12">
        <f>G12</f>
        <v>73</v>
      </c>
    </row>
    <row r="13" spans="2:27">
      <c r="B13">
        <v>11</v>
      </c>
      <c r="D13">
        <f>B13*B13+B13</f>
        <v>132</v>
      </c>
      <c r="E13">
        <f t="shared" si="0"/>
        <v>66</v>
      </c>
      <c r="F13" s="2">
        <f t="shared" si="4"/>
        <v>88</v>
      </c>
      <c r="G13">
        <v>85</v>
      </c>
      <c r="H13">
        <v>92</v>
      </c>
      <c r="I13" s="1">
        <f>C13/B13</f>
        <v>0</v>
      </c>
      <c r="J13">
        <v>8.3384523809523792</v>
      </c>
      <c r="K13">
        <f t="shared" si="3"/>
        <v>91.722976190476174</v>
      </c>
      <c r="L13">
        <v>92</v>
      </c>
      <c r="AA13">
        <f t="shared" ref="AA13:AA16" si="5">G13</f>
        <v>85</v>
      </c>
    </row>
    <row r="14" spans="2:27">
      <c r="B14">
        <v>12</v>
      </c>
      <c r="D14">
        <f>B14*B14+B14</f>
        <v>156</v>
      </c>
      <c r="E14">
        <f t="shared" si="0"/>
        <v>78</v>
      </c>
      <c r="F14" s="2">
        <f t="shared" si="4"/>
        <v>104</v>
      </c>
      <c r="G14">
        <v>97</v>
      </c>
      <c r="H14">
        <v>108</v>
      </c>
      <c r="I14" s="1">
        <f>C14/B14</f>
        <v>0</v>
      </c>
      <c r="J14">
        <v>8.9557142857142793</v>
      </c>
      <c r="K14">
        <f t="shared" si="3"/>
        <v>107.46857142857135</v>
      </c>
      <c r="L14">
        <v>108</v>
      </c>
      <c r="AA14">
        <f t="shared" si="5"/>
        <v>97</v>
      </c>
    </row>
    <row r="15" spans="2:27">
      <c r="B15">
        <v>13</v>
      </c>
      <c r="D15">
        <f>B15*B15+B15</f>
        <v>182</v>
      </c>
      <c r="E15">
        <f t="shared" si="0"/>
        <v>91</v>
      </c>
      <c r="F15" s="2">
        <f t="shared" si="4"/>
        <v>121.33333333333333</v>
      </c>
      <c r="G15">
        <v>109</v>
      </c>
      <c r="H15">
        <v>124</v>
      </c>
      <c r="I15" s="1">
        <f>C15/B15</f>
        <v>0</v>
      </c>
      <c r="J15">
        <v>9.5729761904761901</v>
      </c>
      <c r="K15">
        <f t="shared" si="3"/>
        <v>124.44869047619048</v>
      </c>
      <c r="L15">
        <v>125</v>
      </c>
      <c r="AA15">
        <f t="shared" si="5"/>
        <v>109</v>
      </c>
    </row>
    <row r="16" spans="2:27">
      <c r="B16">
        <v>14</v>
      </c>
      <c r="D16">
        <f>B16*B16+B16</f>
        <v>210</v>
      </c>
      <c r="E16">
        <f t="shared" si="0"/>
        <v>105</v>
      </c>
      <c r="F16" s="2">
        <f t="shared" si="4"/>
        <v>140</v>
      </c>
      <c r="G16">
        <v>121</v>
      </c>
      <c r="H16">
        <v>144</v>
      </c>
      <c r="I16" s="1">
        <f>C16/B16</f>
        <v>0</v>
      </c>
      <c r="J16">
        <v>10.190238095238101</v>
      </c>
      <c r="K16">
        <f t="shared" si="3"/>
        <v>142.66333333333341</v>
      </c>
      <c r="L16">
        <v>143</v>
      </c>
      <c r="AA16">
        <f t="shared" si="5"/>
        <v>121</v>
      </c>
    </row>
    <row r="17" spans="2:20">
      <c r="B17">
        <v>15</v>
      </c>
      <c r="D17">
        <f>B17*B17+B17</f>
        <v>240</v>
      </c>
      <c r="E17">
        <f t="shared" si="0"/>
        <v>120</v>
      </c>
      <c r="F17" s="2">
        <f t="shared" si="4"/>
        <v>160</v>
      </c>
      <c r="G17"/>
      <c r="H17">
        <v>164</v>
      </c>
      <c r="I17" s="1">
        <f>C17/B17</f>
        <v>0</v>
      </c>
      <c r="J17">
        <v>10.807499999999999</v>
      </c>
      <c r="K17">
        <f t="shared" si="3"/>
        <v>162.11249999999998</v>
      </c>
      <c r="L17">
        <v>163</v>
      </c>
    </row>
    <row r="22" spans="2:20">
      <c r="T22" t="s">
        <v>11</v>
      </c>
    </row>
    <row r="23" spans="2:20">
      <c r="T23" t="s">
        <v>12</v>
      </c>
    </row>
    <row r="37" spans="19:21">
      <c r="S37">
        <v>9</v>
      </c>
      <c r="T37">
        <f>0.0133*S37^4-0.2336*S37^3+1.9564*S37^2-1.2253*S37+1.6786</f>
        <v>66.086200000000005</v>
      </c>
      <c r="U37">
        <f>0.0051*S37^3+0.5152*S37*S37+2.0815*S37-0.5714</f>
        <v>63.611200000000011</v>
      </c>
    </row>
    <row r="38" spans="19:21">
      <c r="S38">
        <v>10</v>
      </c>
      <c r="T38">
        <f>0.0133*S38^4-0.2336*S38^3+1.9564*S38^2-1.2253*S38+1.6786</f>
        <v>84.465599999999995</v>
      </c>
      <c r="U38">
        <f>0.0051*S38^3+0.5152*S38*S38+2.0815*S38-0.5714</f>
        <v>76.863600000000005</v>
      </c>
    </row>
  </sheetData>
  <printOptions horizontalCentere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2024-12-04T12:29:54Z</dcterms:created>
  <dcterms:modified xsi:type="dcterms:W3CDTF">2024-12-06T10:30:06Z</dcterms:modified>
  <cp:category/>
  <cp:contentStatus/>
</cp:coreProperties>
</file>