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nts\Tom\College\PDS-TPI\"/>
    </mc:Choice>
  </mc:AlternateContent>
  <xr:revisionPtr revIDLastSave="0" documentId="13_ncr:1_{ABAF1E75-C071-472E-A82A-294DA0AB208B}" xr6:coauthVersionLast="47" xr6:coauthVersionMax="47" xr10:uidLastSave="{00000000-0000-0000-0000-000000000000}"/>
  <bookViews>
    <workbookView xWindow="-120" yWindow="-120" windowWidth="38640" windowHeight="21120" xr2:uid="{33177C04-7548-4FEA-A375-AFC23043BE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3" i="1" l="1"/>
  <c r="F103" i="1" s="1"/>
  <c r="E104" i="1"/>
  <c r="E105" i="1"/>
  <c r="F105" i="1" s="1"/>
  <c r="E106" i="1"/>
  <c r="E107" i="1"/>
  <c r="E108" i="1"/>
  <c r="F108" i="1" s="1"/>
  <c r="E109" i="1"/>
  <c r="E110" i="1"/>
  <c r="E102" i="1"/>
  <c r="D103" i="1"/>
  <c r="D104" i="1"/>
  <c r="D105" i="1"/>
  <c r="D106" i="1"/>
  <c r="D107" i="1"/>
  <c r="D108" i="1"/>
  <c r="D109" i="1"/>
  <c r="D110" i="1"/>
  <c r="D102" i="1"/>
  <c r="F107" i="1"/>
  <c r="F109" i="1"/>
  <c r="AM95" i="1"/>
  <c r="AJ9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5" i="1"/>
  <c r="AG95" i="1"/>
  <c r="AD95" i="1"/>
  <c r="AA95" i="1"/>
  <c r="X95" i="1"/>
  <c r="U95" i="1"/>
  <c r="R95" i="1"/>
  <c r="O95" i="1"/>
  <c r="L95" i="1"/>
  <c r="I95" i="1"/>
  <c r="F95" i="1"/>
  <c r="F106" i="1" l="1"/>
  <c r="F104" i="1"/>
  <c r="F110" i="1"/>
  <c r="F102" i="1"/>
  <c r="V95" i="1"/>
  <c r="G95" i="1"/>
  <c r="M95" i="1"/>
  <c r="S95" i="1"/>
  <c r="AB95" i="1"/>
  <c r="AE95" i="1"/>
  <c r="J95" i="1"/>
  <c r="AK95" i="1"/>
  <c r="P95" i="1"/>
  <c r="AN95" i="1"/>
  <c r="AH95" i="1"/>
  <c r="Y95" i="1"/>
</calcChain>
</file>

<file path=xl/sharedStrings.xml><?xml version="1.0" encoding="utf-8"?>
<sst xmlns="http://schemas.openxmlformats.org/spreadsheetml/2006/main" count="251" uniqueCount="117">
  <si>
    <t>Cancion</t>
  </si>
  <si>
    <t>5 segundos</t>
  </si>
  <si>
    <t>10 segundos</t>
  </si>
  <si>
    <t>15 segundos</t>
  </si>
  <si>
    <t>20 segundos</t>
  </si>
  <si>
    <t>25 segundos</t>
  </si>
  <si>
    <t>30 segundos</t>
  </si>
  <si>
    <t>Acierto</t>
  </si>
  <si>
    <t>BPM</t>
  </si>
  <si>
    <t>Genero</t>
  </si>
  <si>
    <t>BPM detectado</t>
  </si>
  <si>
    <t>Tiempo empleado</t>
  </si>
  <si>
    <t>Sin aproximacion inicial</t>
  </si>
  <si>
    <t>Con aproximacion inicial</t>
  </si>
  <si>
    <t>ACDC - Thunderstruck - 134 BPM - Rock.mp3</t>
  </si>
  <si>
    <t>Afrojack &amp; Martin Garrix - Turn Up The Speakers - 128 BPM - Dance.mp3</t>
  </si>
  <si>
    <t>Al Green - Let's Stay Together - 102 BPM - Soul.mp3</t>
  </si>
  <si>
    <t>Alice In Chains - Man in the Box  - 106 BPM - Rock.mp3</t>
  </si>
  <si>
    <t>Amy Winehouse - Cupid - 87 bpm - reggae.mp3</t>
  </si>
  <si>
    <t>Ariana Grande - We Can't Be Friends - 116 bpm - pop.mp3</t>
  </si>
  <si>
    <t>Bad Bunny - Otra Noche en Miami - 90 bpm - latin.mp3</t>
  </si>
  <si>
    <t>Benson Boone - Beautiful Things - 105 bpm - pop.mp3</t>
  </si>
  <si>
    <t>Bill Withers - Lovely Day - 98 BPM - Soul.mp3</t>
  </si>
  <si>
    <t>Billie Eilish - BIRDS OF A FEATHER - 105 bpm - pop.mp3</t>
  </si>
  <si>
    <t>Billie Eilish - CHIHIRO - 110 bpm - pop.mp3</t>
  </si>
  <si>
    <t>Billie Holiday - I'll Be Seeing You - 90 bpm - jazz.mp3</t>
  </si>
  <si>
    <t>Billie Holiday - Solitude - 98 bpm - jazz.mp3</t>
  </si>
  <si>
    <t>Black Sabbath - Paranoid - 163 BPM - Rock.mp3</t>
  </si>
  <si>
    <t>Bob Marley - Is This Love - 122 bpm - reggae.mp3</t>
  </si>
  <si>
    <t>Bruno Mars - Locked Out Of Heaven - 144 bpm - pop.mp3</t>
  </si>
  <si>
    <t>Calvin Harris &amp; Disciples - How Deep Is Your Love - 122 BPM - Dance.mp3</t>
  </si>
  <si>
    <t>Camille Saint-Saens, Yo-Yo Ma, Kathryn Stott - The Carnival of the Animals, R. 125_ XIII. The Swan (Arr. for Cello and Piano) - 128 bpm - classical.mp3</t>
  </si>
  <si>
    <t>Chaka Khan - I'm Every Woman - 114 BPM - Soul.mp3</t>
  </si>
  <si>
    <t>Chet Baker - I fall in love too easily - 129 bpm - jazz.mp3</t>
  </si>
  <si>
    <t>Claude Debussy, Alice Sara Ott - Suite bergamasque, L. 75_ III. Clair de lune - 69 bpm - classical.mp3</t>
  </si>
  <si>
    <t>Creedence Clearwater Revival - Fortunate Son - 133 BPM - Rock.mp3</t>
  </si>
  <si>
    <t>DVBBS &amp; Borgeous - TSUNAMI - 128 BPM - Dance.mp3</t>
  </si>
  <si>
    <t>Daft Punk - Around the World - 121 BPM - Dance.mp3</t>
  </si>
  <si>
    <t>Damian 'Jr. Gong' Marley - My Sweet Lord - 127 bpm - reggae.mp3</t>
  </si>
  <si>
    <t>Dimitri Vegas, Martin Garrix, Like Mike - Tremor - 128 BPM - Dance.mp3</t>
  </si>
  <si>
    <t>Doja Cat - Paint The Town Red - 100 bpm - pop.mp3</t>
  </si>
  <si>
    <t>Dua Lipa - Training Season - 123 bpm - pop.mp3</t>
  </si>
  <si>
    <t>Earth, Wind &amp; Fire - September - 126 BPM - Soul.mp3</t>
  </si>
  <si>
    <t>Ella Fitzgerald, Louis Armstrong - Cheek To Cheek - 122 bpm - jazz.mp3</t>
  </si>
  <si>
    <t>Ella Fitzgerald, Louis Armstrong - Dream A Little Dream Of Me - 76 bpm - jazz.mp3</t>
  </si>
  <si>
    <t>Eminem - Godzilla (feat. Juice WRLD) - 166 bpm - rap.mp3</t>
  </si>
  <si>
    <t>Eminem - Houdini - 127 bpm - rap.mp3</t>
  </si>
  <si>
    <t>Erik Satie, Alena Cherny - Gnossienne No. 1 - 72 bpm - classical.mp3</t>
  </si>
  <si>
    <t>Etta James - Stormy Weather - 174 bpm - jazz.mp3</t>
  </si>
  <si>
    <t>Feid - Normal - 170 BPM - Latin.mp3</t>
  </si>
  <si>
    <t>Feid, Young Miko - CLASSY 101 - 100 BPM - Latin.mp3</t>
  </si>
  <si>
    <t>Frank Sinatra - Fly Me To The Moon - 120 bpm - jazz.mp3</t>
  </si>
  <si>
    <t>Future, Metro Boomin, Kendrick Lamar - Like That - 162 bpm - rap.mp3</t>
  </si>
  <si>
    <t>Future, Metro Boomin, Travis Scott, Playboi Carti - Type Shit - 145 bpm - rap.mp3</t>
  </si>
  <si>
    <t>Galantis - No Money - 126 BPM - Dance.mp3</t>
  </si>
  <si>
    <t>George Frideric Handel - Handel _ Orch. Hale_ Keyboard Suite No. 4 in D Minor, HWV 437_ III. Sarabande - 67 bpm - classical.mp3</t>
  </si>
  <si>
    <t>Gil Scott-Heron - Revolution Will Not Be Televised - 181 BPM - Soul.mp3</t>
  </si>
  <si>
    <t>GloRilla - Wanna Be feat. Megan Thee Stallion - 135 bpm - rap.mp3</t>
  </si>
  <si>
    <t>Gunna - fukumean - 130 bpm - rap.mp3</t>
  </si>
  <si>
    <t>H.E.R. - Do To Me - 145 bpm - reggae.mp3</t>
  </si>
  <si>
    <t>J Balvin, Bad Bunny - QUE PRETENDES - 94 bpm - latin .mp3</t>
  </si>
  <si>
    <t>JID - Surround Sound ft. 21 Savage &amp; Baby Tate - 76 bpm - rap.mp3</t>
  </si>
  <si>
    <t>Jack Harlow - Lovin On Me - 105 bpm - rap.mp3</t>
  </si>
  <si>
    <t>James Brown - Living in America - 114 BPM - Soul.mp3</t>
  </si>
  <si>
    <t>Jhayco - Holanda - 108 BPM - Latin.mp3</t>
  </si>
  <si>
    <t>Johann Pachelbel - Pachelbel_ Canon and Gigue in D Major_ Canon - 84 bpm - classical.mp3</t>
  </si>
  <si>
    <t>Johann Sebastian Bach - Cello Suite No 1 in G Major  - 77 bpm - classical.mp3</t>
  </si>
  <si>
    <t>Johann Sebastian Bach - Suite No 3 in D Major - 81 bpm - classical.mp3</t>
  </si>
  <si>
    <t>Johann Sebastian Bach - The Well-Tempered Clavier - 134 bpm - classical.mp3</t>
  </si>
  <si>
    <t>Jules Massenet, Nicola Benedetti, London Symphony Orchestra, Daniel Harding - Meditation from Thais - 89 bpm - classical.mp3</t>
  </si>
  <si>
    <t>Kendrick Lamar - Not Like Us - 101 bpm - rap.mp3</t>
  </si>
  <si>
    <t>Kendrick Lamar - euphoria - 140bpm - rap.mp3</t>
  </si>
  <si>
    <t>L.A.B - Ocean Demon - 78 bpm - reggae.mp3</t>
  </si>
  <si>
    <t>rock</t>
  </si>
  <si>
    <t>dance</t>
  </si>
  <si>
    <t>soul</t>
  </si>
  <si>
    <t>reggae</t>
  </si>
  <si>
    <t>pop</t>
  </si>
  <si>
    <t>latin</t>
  </si>
  <si>
    <t>jazz</t>
  </si>
  <si>
    <t>classical</t>
  </si>
  <si>
    <t>rap</t>
  </si>
  <si>
    <t>Rick James - Give It To Me Baby - 120 BPM - Soul.mp3</t>
  </si>
  <si>
    <t>SOJA - Things You Can't Control - 144 bpm - reggae.mp3</t>
  </si>
  <si>
    <t>Sean Paul - Light My Fire ft. Gwen Stefani, Shenseea - 178 bpm - reggae.mp3</t>
  </si>
  <si>
    <t>Shaboozey - A Bar Song (Tipsy) - 81 bpm - pop.mp3</t>
  </si>
  <si>
    <t>Soundgarden - Black Hole Sun - 105 BPM - Rock.mp3</t>
  </si>
  <si>
    <t>Stevie Wonder - Sir Duke - 107 BPM - Soul.mp3</t>
  </si>
  <si>
    <t>The Supremes - You Can't Hurry Love - 97 bpm - reggae.mp3</t>
  </si>
  <si>
    <t>The White Stripes - Seven Nation Army - 124 BPM - Rock.mp3</t>
  </si>
  <si>
    <t>Timmy Trumpet - Oracle - 140 BPM - Dance.mp3</t>
  </si>
  <si>
    <t>Tujamo - Drop That Low (When I Dip) - 126 BPM - Dance.mp3</t>
  </si>
  <si>
    <t>UB40 - Food For Thought - 131 bpm - reggae.mp3</t>
  </si>
  <si>
    <t>Unforgettable - Nat 'King' Cole - 136 bpm - jazz.mp3</t>
  </si>
  <si>
    <t>Whitney Houston - I Wanna Dance With Somebody - 119 bpm - pop.mp3</t>
  </si>
  <si>
    <t>YG Marley - Praise Jah in the Moonlight - 125 bpm - reggae.mp3</t>
  </si>
  <si>
    <t>Yandel, Feid - Yandel 150 - 168 BPM - Latin.mp3</t>
  </si>
  <si>
    <t>Yng Lvcas &amp; Peso Pluma - La Bebe (Remix) - 170 BPM - Latin.mp3</t>
  </si>
  <si>
    <t>Red Hot Chili Peppers - Californication - 96 BPM - Rock.mp3</t>
  </si>
  <si>
    <t>Rage Against The Machine - Guerrilla Radio - 104 BPM - Rock.mp3</t>
  </si>
  <si>
    <t>R3HAB &amp; VINAI - How We Party - 128 BPM - Dance.mp3</t>
  </si>
  <si>
    <t>Quevedo - Punto G - 92 BPM - Latin.mp3</t>
  </si>
  <si>
    <t>Post Malone - I Had Some Help - 128 bpm - pop.mp3</t>
  </si>
  <si>
    <t>Ozuna, Feid - Hey Mor - 98 BPM - Latin.mp3</t>
  </si>
  <si>
    <t>Nirvana - Lithium - 123 BPM - Rock.mp3</t>
  </si>
  <si>
    <t>Nina Simone - My Baby Just Cares For Me - 117 bpm - jazz.mp3</t>
  </si>
  <si>
    <t>Myke Towers - LALA - 92 BPM - Latin.mp3</t>
  </si>
  <si>
    <t>Marvin Gaye - What's Going On - 202 BPM - Soul.mp3</t>
  </si>
  <si>
    <t>Marvin Gaye - Ain't No Mountain High Enough - 130 BPM - Soul.mp3</t>
  </si>
  <si>
    <t>Martin Solveig &amp; GTA - Intoxicated - 125 BPM - Dance.mp3</t>
  </si>
  <si>
    <t>Maria Becerra - ADIOS - 98 BPM - Latin.mp3</t>
  </si>
  <si>
    <t>Ludwig van Beethoven - Bagatelle No. 25 in A Minor, WoO 59 _Fur Elise_ - 126 bpm - classical.mp3</t>
  </si>
  <si>
    <t>Louis Armstrong - La vie en rose - 70 bpm - jazz.mp3</t>
  </si>
  <si>
    <t>Con un error del</t>
  </si>
  <si>
    <t>Si</t>
  </si>
  <si>
    <t>No</t>
  </si>
  <si>
    <t>Por 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</si>
</sst>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9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1" fillId="4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9" fontId="0" fillId="0" borderId="0" xfId="1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9" xfId="0" applyFont="1" applyBorder="1"/>
    <xf numFmtId="0" fontId="1" fillId="0" borderId="5" xfId="0" applyFont="1" applyBorder="1"/>
    <xf numFmtId="0" fontId="1" fillId="0" borderId="6" xfId="0" applyFont="1" applyBorder="1"/>
    <xf numFmtId="9" fontId="1" fillId="0" borderId="9" xfId="1" applyFont="1" applyBorder="1"/>
    <xf numFmtId="9" fontId="1" fillId="0" borderId="5" xfId="1" applyFont="1" applyBorder="1"/>
    <xf numFmtId="9" fontId="1" fillId="0" borderId="6" xfId="1" applyFont="1" applyBorder="1"/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AEF8-BD3D-43E6-B2E4-148F8B2DCA4D}">
  <dimension ref="B1:AN110"/>
  <sheetViews>
    <sheetView tabSelected="1" topLeftCell="B59" zoomScale="85" zoomScaleNormal="85" workbookViewId="0">
      <selection activeCell="H106" sqref="H106"/>
    </sheetView>
  </sheetViews>
  <sheetFormatPr defaultColWidth="8.85546875" defaultRowHeight="15" x14ac:dyDescent="0.25"/>
  <cols>
    <col min="1" max="1" width="41.28515625" customWidth="1"/>
    <col min="2" max="2" width="44.5703125" customWidth="1"/>
    <col min="3" max="3" width="21.140625" customWidth="1"/>
    <col min="4" max="4" width="20.140625" customWidth="1"/>
    <col min="5" max="28" width="21.85546875" customWidth="1"/>
    <col min="29" max="40" width="22.7109375" customWidth="1"/>
  </cols>
  <sheetData>
    <row r="1" spans="2:40" ht="15.75" thickBot="1" x14ac:dyDescent="0.3">
      <c r="B1">
        <v>1</v>
      </c>
      <c r="C1" t="s">
        <v>113</v>
      </c>
      <c r="E1">
        <v>2</v>
      </c>
      <c r="F1">
        <v>3</v>
      </c>
      <c r="H1">
        <v>4</v>
      </c>
      <c r="I1">
        <v>5</v>
      </c>
      <c r="K1">
        <v>6</v>
      </c>
      <c r="L1">
        <v>7</v>
      </c>
      <c r="N1">
        <v>8</v>
      </c>
      <c r="O1">
        <v>9</v>
      </c>
      <c r="Q1">
        <v>10</v>
      </c>
      <c r="R1">
        <v>11</v>
      </c>
      <c r="T1">
        <v>12</v>
      </c>
      <c r="U1">
        <v>13</v>
      </c>
      <c r="W1">
        <v>14</v>
      </c>
      <c r="X1">
        <v>15</v>
      </c>
      <c r="Z1">
        <v>16</v>
      </c>
      <c r="AA1">
        <v>17</v>
      </c>
      <c r="AC1">
        <v>18</v>
      </c>
      <c r="AD1">
        <v>19</v>
      </c>
      <c r="AF1">
        <v>20</v>
      </c>
      <c r="AG1">
        <v>21</v>
      </c>
      <c r="AI1">
        <v>22</v>
      </c>
      <c r="AJ1">
        <v>23</v>
      </c>
      <c r="AL1">
        <v>24</v>
      </c>
      <c r="AM1">
        <v>25</v>
      </c>
    </row>
    <row r="2" spans="2:40" ht="15.75" thickBot="1" x14ac:dyDescent="0.3">
      <c r="C2" s="28">
        <v>0.05</v>
      </c>
      <c r="E2" s="32" t="s">
        <v>1</v>
      </c>
      <c r="F2" s="33"/>
      <c r="G2" s="33"/>
      <c r="H2" s="33"/>
      <c r="I2" s="33"/>
      <c r="J2" s="34"/>
      <c r="K2" s="35" t="s">
        <v>2</v>
      </c>
      <c r="L2" s="36"/>
      <c r="M2" s="36"/>
      <c r="N2" s="36"/>
      <c r="O2" s="36"/>
      <c r="P2" s="37"/>
      <c r="Q2" s="38" t="s">
        <v>3</v>
      </c>
      <c r="R2" s="39"/>
      <c r="S2" s="39"/>
      <c r="T2" s="39"/>
      <c r="U2" s="39"/>
      <c r="V2" s="40"/>
      <c r="W2" s="41" t="s">
        <v>4</v>
      </c>
      <c r="X2" s="42"/>
      <c r="Y2" s="42"/>
      <c r="Z2" s="42"/>
      <c r="AA2" s="42"/>
      <c r="AB2" s="43"/>
      <c r="AC2" s="44" t="s">
        <v>5</v>
      </c>
      <c r="AD2" s="45"/>
      <c r="AE2" s="45"/>
      <c r="AF2" s="45"/>
      <c r="AG2" s="45"/>
      <c r="AH2" s="46"/>
      <c r="AI2" s="29" t="s">
        <v>6</v>
      </c>
      <c r="AJ2" s="30"/>
      <c r="AK2" s="30"/>
      <c r="AL2" s="30"/>
      <c r="AM2" s="30"/>
      <c r="AN2" s="31"/>
    </row>
    <row r="3" spans="2:40" ht="15.75" thickBot="1" x14ac:dyDescent="0.3">
      <c r="E3" s="32" t="s">
        <v>12</v>
      </c>
      <c r="F3" s="33"/>
      <c r="G3" s="34"/>
      <c r="H3" s="32" t="s">
        <v>13</v>
      </c>
      <c r="I3" s="33"/>
      <c r="J3" s="34"/>
      <c r="K3" s="35" t="s">
        <v>12</v>
      </c>
      <c r="L3" s="36"/>
      <c r="M3" s="37"/>
      <c r="N3" s="35" t="s">
        <v>13</v>
      </c>
      <c r="O3" s="36"/>
      <c r="P3" s="37"/>
      <c r="Q3" s="38" t="s">
        <v>12</v>
      </c>
      <c r="R3" s="39"/>
      <c r="S3" s="40"/>
      <c r="T3" s="38" t="s">
        <v>13</v>
      </c>
      <c r="U3" s="39"/>
      <c r="V3" s="40"/>
      <c r="W3" s="41" t="s">
        <v>12</v>
      </c>
      <c r="X3" s="42"/>
      <c r="Y3" s="43"/>
      <c r="Z3" s="41" t="s">
        <v>13</v>
      </c>
      <c r="AA3" s="42"/>
      <c r="AB3" s="43"/>
      <c r="AC3" s="44" t="s">
        <v>12</v>
      </c>
      <c r="AD3" s="45"/>
      <c r="AE3" s="46"/>
      <c r="AF3" s="44" t="s">
        <v>13</v>
      </c>
      <c r="AG3" s="45"/>
      <c r="AH3" s="46"/>
      <c r="AI3" s="29" t="s">
        <v>12</v>
      </c>
      <c r="AJ3" s="30"/>
      <c r="AK3" s="31"/>
      <c r="AL3" s="29" t="s">
        <v>13</v>
      </c>
      <c r="AM3" s="30"/>
      <c r="AN3" s="31"/>
    </row>
    <row r="4" spans="2:40" ht="15.75" thickBot="1" x14ac:dyDescent="0.3">
      <c r="B4" s="9" t="s">
        <v>0</v>
      </c>
      <c r="C4" s="9" t="s">
        <v>9</v>
      </c>
      <c r="D4" s="9" t="s">
        <v>8</v>
      </c>
      <c r="E4" s="3" t="s">
        <v>10</v>
      </c>
      <c r="F4" s="4" t="s">
        <v>11</v>
      </c>
      <c r="G4" s="19" t="s">
        <v>7</v>
      </c>
      <c r="H4" s="4" t="s">
        <v>10</v>
      </c>
      <c r="I4" s="4" t="s">
        <v>11</v>
      </c>
      <c r="J4" s="19" t="s">
        <v>7</v>
      </c>
      <c r="K4" s="5" t="s">
        <v>10</v>
      </c>
      <c r="L4" s="5" t="s">
        <v>11</v>
      </c>
      <c r="M4" s="22" t="s">
        <v>7</v>
      </c>
      <c r="N4" s="5" t="s">
        <v>10</v>
      </c>
      <c r="O4" s="5" t="s">
        <v>11</v>
      </c>
      <c r="P4" s="22" t="s">
        <v>7</v>
      </c>
      <c r="Q4" s="6" t="s">
        <v>10</v>
      </c>
      <c r="R4" s="6" t="s">
        <v>11</v>
      </c>
      <c r="S4" s="23" t="s">
        <v>7</v>
      </c>
      <c r="T4" s="6" t="s">
        <v>10</v>
      </c>
      <c r="U4" s="6" t="s">
        <v>11</v>
      </c>
      <c r="V4" s="23" t="s">
        <v>7</v>
      </c>
      <c r="W4" s="7" t="s">
        <v>10</v>
      </c>
      <c r="X4" s="7" t="s">
        <v>11</v>
      </c>
      <c r="Y4" s="24" t="s">
        <v>7</v>
      </c>
      <c r="Z4" s="7" t="s">
        <v>10</v>
      </c>
      <c r="AA4" s="7" t="s">
        <v>11</v>
      </c>
      <c r="AB4" s="24" t="s">
        <v>7</v>
      </c>
      <c r="AC4" s="8" t="s">
        <v>10</v>
      </c>
      <c r="AD4" s="8" t="s">
        <v>11</v>
      </c>
      <c r="AE4" s="25" t="s">
        <v>7</v>
      </c>
      <c r="AF4" s="8" t="s">
        <v>10</v>
      </c>
      <c r="AG4" s="8" t="s">
        <v>11</v>
      </c>
      <c r="AH4" s="25" t="s">
        <v>7</v>
      </c>
      <c r="AI4" s="2" t="s">
        <v>10</v>
      </c>
      <c r="AJ4" s="2" t="s">
        <v>11</v>
      </c>
      <c r="AK4" s="26" t="s">
        <v>7</v>
      </c>
      <c r="AL4" s="2" t="s">
        <v>10</v>
      </c>
      <c r="AM4" s="2" t="s">
        <v>11</v>
      </c>
      <c r="AN4" s="26" t="s">
        <v>7</v>
      </c>
    </row>
    <row r="5" spans="2:40" ht="15.75" thickBot="1" x14ac:dyDescent="0.3">
      <c r="B5" s="10" t="s">
        <v>14</v>
      </c>
      <c r="C5" s="10" t="s">
        <v>73</v>
      </c>
      <c r="D5" s="10">
        <v>134</v>
      </c>
      <c r="E5" s="10">
        <v>140</v>
      </c>
      <c r="F5" s="16">
        <v>30.7782878875732</v>
      </c>
      <c r="G5" s="10" t="str">
        <f>IF(OR(AND(E5 &gt;= $D5 * (1-$C$2), E5 &lt;= $D5*( 1+$C$2)), AND(E5 &gt;= ($D5 / 2) *(1-$C$2), E5 &lt;= ($D5 / 2) * (1+$C$2)), AND(E5&gt;= ($D5 * 2) * (1-$C$2), E5 &lt;= ($D5 * 2) * (1+$C$2))), "Si", "No")</f>
        <v>Si</v>
      </c>
      <c r="H5" s="12">
        <v>70</v>
      </c>
      <c r="I5" s="20">
        <v>6.0945129394531197</v>
      </c>
      <c r="J5" s="10" t="str">
        <f>IF(OR(AND(H5 &gt;= $D5 * (1-$C$2), H5 &lt;= $D5*( 1+$C$2)), AND(H5 &gt;= ($D5 / 2) *(1-$C$2), H5 &lt;= ($D5 / 2) * (1+$C$2)), AND(H5&gt;= ($D5 * 2) * (1-$C$2), H5 &lt;= ($D5 * 2) * (1+$C$2))), "Si", "No")</f>
        <v>Si</v>
      </c>
      <c r="K5" s="12">
        <v>128</v>
      </c>
      <c r="L5" s="16">
        <v>74.106210947036701</v>
      </c>
      <c r="M5" s="10" t="str">
        <f>IF(OR(AND(K5 &gt;= $D5 * (1-$C$2), K5 &lt;= $D5*( 1+$C$2)), AND(K5 &gt;= ($D5 / 2) *(1-$C$2), K5 &lt;= ($D5 / 2) * (1+$C$2)), AND(K5&gt;= ($D5 * 2) * (1-$C$2), K5 &lt;= ($D5 * 2) * (1+$C$2))), "Si", "No")</f>
        <v>Si</v>
      </c>
      <c r="N5" s="12">
        <v>70</v>
      </c>
      <c r="O5" s="16">
        <v>7.8662967681884801</v>
      </c>
      <c r="P5" s="10" t="str">
        <f>IF(OR(AND(N5 &gt;= $D5 * (1-$C$2), N5 &lt;= $D5*( 1+$C$2)), AND(N5 &gt;= ($D5 / 2) *(1-$C$2), N5 &lt;= ($D5 / 2) * (1+$C$2)), AND(N5&gt;= ($D5 * 2) * (1-$C$2), N5 &lt;= ($D5 * 2) * (1+$C$2))), "Si", "No")</f>
        <v>Si</v>
      </c>
      <c r="Q5" s="10">
        <v>130</v>
      </c>
      <c r="R5" s="10">
        <v>142.29475998878499</v>
      </c>
      <c r="S5" s="10" t="str">
        <f>IF(OR(AND(Q5 &gt;= $D5 * (1-$C$2), Q5 &lt;= $D5*( 1+$C$2)), AND(Q5 &gt;= ($D5 / 2) *(1-$C$2), Q5 &lt;= ($D5 / 2) * (1+$C$2)), AND(Q5&gt;= ($D5 * 2) * (1-$C$2), Q5 &lt;= ($D5 * 2) * (1+$C$2))), "Si", "No")</f>
        <v>Si</v>
      </c>
      <c r="T5" s="10">
        <v>70</v>
      </c>
      <c r="U5" s="10">
        <v>11.0229001045227</v>
      </c>
      <c r="V5" s="10" t="str">
        <f>IF(OR(AND(T5 &gt;= $D5 * (1-$C$2), T5 &lt;= $D5*( 1+$C$2)), AND(T5 &gt;= ($D5 / 2) *(1-$C$2), T5 &lt;= ($D5 / 2) * (1+$C$2)), AND(T5&gt;= ($D5 * 2) * (1-$C$2), T5 &lt;= ($D5 * 2) * (1+$C$2))), "Si", "No")</f>
        <v>Si</v>
      </c>
      <c r="W5" s="10">
        <v>131</v>
      </c>
      <c r="X5" s="10">
        <v>276.19689869880699</v>
      </c>
      <c r="Y5" s="10" t="str">
        <f>IF(OR(AND(W5 &gt;= $D5 * (1-$C$2), W5 &lt;= $D5*( 1+$C$2)), AND(W5 &gt;= ($D5 / 2) *(1-$C$2), W5 &lt;= ($D5 / 2) * (1+$C$2)), AND(W5&gt;= ($D5 * 2) * (1-$C$2), W5 &lt;= ($D5 * 2) * (1+$C$2))), "Si", "No")</f>
        <v>Si</v>
      </c>
      <c r="Z5" s="10"/>
      <c r="AA5" s="10">
        <v>0.67100286483764604</v>
      </c>
      <c r="AB5" s="10" t="str">
        <f>IF(OR(AND(Z5 &gt;= $D5 * (1-$C$2), Z5 &lt;= $D5*( 1+$C$2)), AND(Z5 &gt;= ($D5 / 2) *(1-$C$2), Z5 &lt;= ($D5 / 2) * (1+$C$2)), AND(Z5&gt;= ($D5 * 2) * (1-$C$2), Z5 &lt;= ($D5 * 2) * (1+$C$2))), "Si", "No")</f>
        <v>No</v>
      </c>
      <c r="AC5" s="10">
        <v>135</v>
      </c>
      <c r="AD5" s="10">
        <v>409.45425891876198</v>
      </c>
      <c r="AE5" s="10" t="str">
        <f>IF(OR(AND(AC5 &gt;= $D5 * (1-$C$2), AC5 &lt;= $D5*( 1+$C$2)), AND(AC5 &gt;= ($D5 / 2) *(1-$C$2), AC5 &lt;= ($D5 / 2) * (1+$C$2)), AND(AC5&gt;= ($D5 * 2) * (1-$C$2), AC5 &lt;= ($D5 * 2) * (1+$C$2))), "Si", "No")</f>
        <v>Si</v>
      </c>
      <c r="AF5" s="10">
        <v>73</v>
      </c>
      <c r="AG5" s="10">
        <v>16.9818499088287</v>
      </c>
      <c r="AH5" s="10" t="str">
        <f>IF(OR(AND(AF5 &gt;= $D5 * (1-$C$2), AF5 &lt;= $D5*( 1+$C$2)), AND(AF5 &gt;= ($D5 / 2) *(1-$C$2), AF5 &lt;= ($D5 / 2) * (1+$C$2)), AND(AF5&gt;= ($D5 * 2) * (1-$C$2), AF5 &lt;= ($D5 * 2) * (1+$C$2))), "Si", "No")</f>
        <v>No</v>
      </c>
      <c r="AI5" s="10">
        <v>132</v>
      </c>
      <c r="AJ5" s="10">
        <v>544.18666529655502</v>
      </c>
      <c r="AK5" s="10" t="str">
        <f>IF(OR(AND(AI5 &gt;= $D5 * (1-$C$2), AI5 &lt;= $D5*( 1+$C$2)), AND(AI5 &gt;= ($D5 / 2) *(1-$C$2), AI5 &lt;= ($D5 / 2) * (1+$C$2)), AND(AI5&gt;= ($D5 * 2) * (1-$C$2), AI5 &lt;= ($D5 * 2) * (1+$C$2))), "Si", "No")</f>
        <v>Si</v>
      </c>
      <c r="AL5" s="10">
        <v>71</v>
      </c>
      <c r="AM5" s="10">
        <v>11.4629502296448</v>
      </c>
      <c r="AN5" s="10" t="str">
        <f>IF(OR(AND(AL5 &gt;= $D5 * (1-$C$2), AL5 &lt;= $D5*( 1+$C$2)), AND(AL5 &gt;= ($D5 / 2) *(1-$C$2), AL5 &lt;= ($D5 / 2) * (1+$C$2)), AND(AL5&gt;= ($D5 * 2) * (1-$C$2), AL5 &lt;= ($D5 * 2) * (1+$C$2))), "Si", "No")</f>
        <v>No</v>
      </c>
    </row>
    <row r="6" spans="2:40" ht="15.75" thickBot="1" x14ac:dyDescent="0.3">
      <c r="B6" s="11" t="s">
        <v>15</v>
      </c>
      <c r="C6" s="11" t="s">
        <v>74</v>
      </c>
      <c r="D6" s="11">
        <v>128</v>
      </c>
      <c r="E6" s="11">
        <v>136</v>
      </c>
      <c r="F6" s="17">
        <v>65.615788936615004</v>
      </c>
      <c r="G6" s="10" t="str">
        <f t="shared" ref="G6:G69" si="0">IF(OR(AND(E6 &gt;= $D6 * (1-$C$2), E6 &lt;= $D6*( 1+$C$2)), AND(E6 &gt;= ($D6 / 2) *(1-$C$2), E6 &lt;= ($D6 / 2) * (1+$C$2)), AND(E6&gt;= ($D6 * 2) * (1-$C$2), E6 &lt;= ($D6 * 2) * (1+$C$2))), "Si", "No")</f>
        <v>No</v>
      </c>
      <c r="H6" s="13">
        <v>136</v>
      </c>
      <c r="I6">
        <v>14.4127659797668</v>
      </c>
      <c r="J6" s="10" t="str">
        <f t="shared" ref="J6:J69" si="1">IF(OR(AND(H6 &gt;= $D6 * (1-$C$2), H6 &lt;= $D6*( 1+$C$2)), AND(H6 &gt;= ($D6 / 2) *(1-$C$2), H6 &lt;= ($D6 / 2) * (1+$C$2)), AND(H6&gt;= ($D6 * 2) * (1-$C$2), H6 &lt;= ($D6 * 2) * (1+$C$2))), "Si", "No")</f>
        <v>No</v>
      </c>
      <c r="K6" s="13">
        <v>139</v>
      </c>
      <c r="L6" s="17">
        <v>188.84913611412</v>
      </c>
      <c r="M6" s="10" t="str">
        <f t="shared" ref="M6:M69" si="2">IF(OR(AND(K6 &gt;= $D6 * (1-$C$2), K6 &lt;= $D6*( 1+$C$2)), AND(K6 &gt;= ($D6 / 2) *(1-$C$2), K6 &lt;= ($D6 / 2) * (1+$C$2)), AND(K6&gt;= ($D6 * 2) * (1-$C$2), K6 &lt;= ($D6 * 2) * (1+$C$2))), "Si", "No")</f>
        <v>No</v>
      </c>
      <c r="N6" s="13">
        <v>139</v>
      </c>
      <c r="O6" s="17">
        <v>26.882756948471101</v>
      </c>
      <c r="P6" s="10" t="str">
        <f t="shared" ref="P6:P69" si="3">IF(OR(AND(N6 &gt;= $D6 * (1-$C$2), N6 &lt;= $D6*( 1+$C$2)), AND(N6 &gt;= ($D6 / 2) *(1-$C$2), N6 &lt;= ($D6 / 2) * (1+$C$2)), AND(N6&gt;= ($D6 * 2) * (1-$C$2), N6 &lt;= ($D6 * 2) * (1+$C$2))), "Si", "No")</f>
        <v>No</v>
      </c>
      <c r="Q6" s="11">
        <v>140</v>
      </c>
      <c r="R6" s="11">
        <v>342.39127802848799</v>
      </c>
      <c r="S6" s="10" t="str">
        <f t="shared" ref="S6:S69" si="4">IF(OR(AND(Q6 &gt;= $D6 * (1-$C$2), Q6 &lt;= $D6*( 1+$C$2)), AND(Q6 &gt;= ($D6 / 2) *(1-$C$2), Q6 &lt;= ($D6 / 2) * (1+$C$2)), AND(Q6&gt;= ($D6 * 2) * (1-$C$2), Q6 &lt;= ($D6 * 2) * (1+$C$2))), "Si", "No")</f>
        <v>No</v>
      </c>
      <c r="T6" s="11">
        <v>122</v>
      </c>
      <c r="U6" s="11">
        <v>203.58427500724801</v>
      </c>
      <c r="V6" s="10" t="str">
        <f t="shared" ref="V6:V69" si="5">IF(OR(AND(T6 &gt;= $D6 * (1-$C$2), T6 &lt;= $D6*( 1+$C$2)), AND(T6 &gt;= ($D6 / 2) *(1-$C$2), T6 &lt;= ($D6 / 2) * (1+$C$2)), AND(T6&gt;= ($D6 * 2) * (1-$C$2), T6 &lt;= ($D6 * 2) * (1+$C$2))), "Si", "No")</f>
        <v>Si</v>
      </c>
      <c r="W6" s="11">
        <v>139</v>
      </c>
      <c r="X6" s="11">
        <v>610.74021601676895</v>
      </c>
      <c r="Y6" s="10" t="str">
        <f t="shared" ref="Y6:Y69" si="6">IF(OR(AND(W6 &gt;= $D6 * (1-$C$2), W6 &lt;= $D6*( 1+$C$2)), AND(W6 &gt;= ($D6 / 2) *(1-$C$2), W6 &lt;= ($D6 / 2) * (1+$C$2)), AND(W6&gt;= ($D6 * 2) * (1-$C$2), W6 &lt;= ($D6 * 2) * (1+$C$2))), "Si", "No")</f>
        <v>No</v>
      </c>
      <c r="Z6" s="11">
        <v>117</v>
      </c>
      <c r="AA6" s="11">
        <v>363.89145708084101</v>
      </c>
      <c r="AB6" s="10" t="str">
        <f t="shared" ref="AB6:AB69" si="7">IF(OR(AND(Z6 &gt;= $D6 * (1-$C$2), Z6 &lt;= $D6*( 1+$C$2)), AND(Z6 &gt;= ($D6 / 2) *(1-$C$2), Z6 &lt;= ($D6 / 2) * (1+$C$2)), AND(Z6&gt;= ($D6 * 2) * (1-$C$2), Z6 &lt;= ($D6 * 2) * (1+$C$2))), "Si", "No")</f>
        <v>No</v>
      </c>
      <c r="AC6" s="11">
        <v>140</v>
      </c>
      <c r="AD6" s="11">
        <v>640.54509210586502</v>
      </c>
      <c r="AE6" s="10" t="str">
        <f t="shared" ref="AE6:AE69" si="8">IF(OR(AND(AC6 &gt;= $D6 * (1-$C$2), AC6 &lt;= $D6*( 1+$C$2)), AND(AC6 &gt;= ($D6 / 2) *(1-$C$2), AC6 &lt;= ($D6 / 2) * (1+$C$2)), AND(AC6&gt;= ($D6 * 2) * (1-$C$2), AC6 &lt;= ($D6 * 2) * (1+$C$2))), "Si", "No")</f>
        <v>No</v>
      </c>
      <c r="AF6" s="11">
        <v>107</v>
      </c>
      <c r="AG6" s="11">
        <v>292.78455996513401</v>
      </c>
      <c r="AH6" s="10" t="str">
        <f t="shared" ref="AH6:AH69" si="9">IF(OR(AND(AF6 &gt;= $D6 * (1-$C$2), AF6 &lt;= $D6*( 1+$C$2)), AND(AF6 &gt;= ($D6 / 2) *(1-$C$2), AF6 &lt;= ($D6 / 2) * (1+$C$2)), AND(AF6&gt;= ($D6 * 2) * (1-$C$2), AF6 &lt;= ($D6 * 2) * (1+$C$2))), "Si", "No")</f>
        <v>No</v>
      </c>
      <c r="AI6" s="11">
        <v>123</v>
      </c>
      <c r="AJ6" s="11">
        <v>798.79206514358498</v>
      </c>
      <c r="AK6" s="10" t="str">
        <f t="shared" ref="AK6:AK69" si="10">IF(OR(AND(AI6 &gt;= $D6 * (1-$C$2), AI6 &lt;= $D6*( 1+$C$2)), AND(AI6 &gt;= ($D6 / 2) *(1-$C$2), AI6 &lt;= ($D6 / 2) * (1+$C$2)), AND(AI6&gt;= ($D6 * 2) * (1-$C$2), AI6 &lt;= ($D6 * 2) * (1+$C$2))), "Si", "No")</f>
        <v>Si</v>
      </c>
      <c r="AL6" s="11">
        <v>82</v>
      </c>
      <c r="AM6" s="11">
        <v>184.730306148529</v>
      </c>
      <c r="AN6" s="10" t="str">
        <f t="shared" ref="AN6:AN69" si="11">IF(OR(AND(AL6 &gt;= $D6 * (1-$C$2), AL6 &lt;= $D6*( 1+$C$2)), AND(AL6 &gt;= ($D6 / 2) *(1-$C$2), AL6 &lt;= ($D6 / 2) * (1+$C$2)), AND(AL6&gt;= ($D6 * 2) * (1-$C$2), AL6 &lt;= ($D6 * 2) * (1+$C$2))), "Si", "No")</f>
        <v>No</v>
      </c>
    </row>
    <row r="7" spans="2:40" ht="15.75" thickBot="1" x14ac:dyDescent="0.3">
      <c r="B7" s="11" t="s">
        <v>16</v>
      </c>
      <c r="C7" s="11" t="s">
        <v>75</v>
      </c>
      <c r="D7" s="11">
        <v>102</v>
      </c>
      <c r="E7" s="11">
        <v>129</v>
      </c>
      <c r="F7" s="17">
        <v>60.640337228775003</v>
      </c>
      <c r="G7" s="10" t="str">
        <f t="shared" si="0"/>
        <v>No</v>
      </c>
      <c r="H7" s="13">
        <v>129</v>
      </c>
      <c r="I7">
        <v>32.128745317459099</v>
      </c>
      <c r="J7" s="10" t="str">
        <f t="shared" si="1"/>
        <v>No</v>
      </c>
      <c r="K7" s="13">
        <v>140</v>
      </c>
      <c r="L7" s="17">
        <v>237.348291873932</v>
      </c>
      <c r="M7" s="10" t="str">
        <f t="shared" si="2"/>
        <v>No</v>
      </c>
      <c r="N7" s="13"/>
      <c r="O7" s="17">
        <v>0.43156790733337402</v>
      </c>
      <c r="P7" s="10" t="str">
        <f t="shared" si="3"/>
        <v>No</v>
      </c>
      <c r="Q7" s="11">
        <v>140</v>
      </c>
      <c r="R7" s="11">
        <v>498.63855504989601</v>
      </c>
      <c r="S7" s="10" t="str">
        <f t="shared" si="4"/>
        <v>No</v>
      </c>
      <c r="T7" s="11"/>
      <c r="U7" s="11">
        <v>0.55507397651672397</v>
      </c>
      <c r="V7" s="10" t="str">
        <f t="shared" si="5"/>
        <v>No</v>
      </c>
      <c r="W7" s="11">
        <v>140</v>
      </c>
      <c r="X7" s="11">
        <v>832.64183211326599</v>
      </c>
      <c r="Y7" s="10" t="str">
        <f t="shared" si="6"/>
        <v>No</v>
      </c>
      <c r="Z7" s="11">
        <v>140</v>
      </c>
      <c r="AA7" s="11">
        <v>275.416203022003</v>
      </c>
      <c r="AB7" s="10" t="str">
        <f t="shared" si="7"/>
        <v>No</v>
      </c>
      <c r="AC7" s="11">
        <v>137</v>
      </c>
      <c r="AD7" s="11">
        <v>1097.02023816109</v>
      </c>
      <c r="AE7" s="10" t="str">
        <f t="shared" si="8"/>
        <v>No</v>
      </c>
      <c r="AF7" s="11">
        <v>137</v>
      </c>
      <c r="AG7" s="11">
        <v>430.04619693756098</v>
      </c>
      <c r="AH7" s="10" t="str">
        <f t="shared" si="9"/>
        <v>No</v>
      </c>
      <c r="AI7" s="11">
        <v>140</v>
      </c>
      <c r="AJ7" s="11">
        <v>1454.68094706535</v>
      </c>
      <c r="AK7" s="10" t="str">
        <f t="shared" si="10"/>
        <v>No</v>
      </c>
      <c r="AL7" s="11">
        <v>140</v>
      </c>
      <c r="AM7" s="11">
        <v>813.02030396461498</v>
      </c>
      <c r="AN7" s="10" t="str">
        <f t="shared" si="11"/>
        <v>No</v>
      </c>
    </row>
    <row r="8" spans="2:40" ht="15.75" thickBot="1" x14ac:dyDescent="0.3">
      <c r="B8" s="11" t="s">
        <v>17</v>
      </c>
      <c r="C8" s="11" t="s">
        <v>73</v>
      </c>
      <c r="D8" s="11">
        <v>106</v>
      </c>
      <c r="E8" s="11">
        <v>115</v>
      </c>
      <c r="F8" s="17">
        <v>49.1626970767975</v>
      </c>
      <c r="G8" s="10" t="str">
        <f t="shared" si="0"/>
        <v>No</v>
      </c>
      <c r="H8" s="13">
        <v>116</v>
      </c>
      <c r="I8">
        <v>20.144186973571799</v>
      </c>
      <c r="J8" s="10" t="str">
        <f t="shared" si="1"/>
        <v>No</v>
      </c>
      <c r="K8" s="13">
        <v>110</v>
      </c>
      <c r="L8" s="17">
        <v>108.85446000099201</v>
      </c>
      <c r="M8" s="10" t="str">
        <f t="shared" si="2"/>
        <v>Si</v>
      </c>
      <c r="N8" s="13">
        <v>94</v>
      </c>
      <c r="O8" s="17">
        <v>33.010449886322</v>
      </c>
      <c r="P8" s="10" t="str">
        <f t="shared" si="3"/>
        <v>No</v>
      </c>
      <c r="Q8" s="11">
        <v>107</v>
      </c>
      <c r="R8" s="11">
        <v>206.36243009567301</v>
      </c>
      <c r="S8" s="10" t="str">
        <f t="shared" si="4"/>
        <v>Si</v>
      </c>
      <c r="T8" s="11">
        <v>85</v>
      </c>
      <c r="U8" s="11">
        <v>37.880012989044197</v>
      </c>
      <c r="V8" s="10" t="str">
        <f t="shared" si="5"/>
        <v>No</v>
      </c>
      <c r="W8" s="11">
        <v>108</v>
      </c>
      <c r="X8" s="11">
        <v>316.202666044235</v>
      </c>
      <c r="Y8" s="10" t="str">
        <f t="shared" si="6"/>
        <v>Si</v>
      </c>
      <c r="Z8" s="11">
        <v>81</v>
      </c>
      <c r="AA8" s="11">
        <v>39.265002965927103</v>
      </c>
      <c r="AB8" s="10" t="str">
        <f t="shared" si="7"/>
        <v>No</v>
      </c>
      <c r="AC8" s="11">
        <v>108</v>
      </c>
      <c r="AD8" s="11">
        <v>372.62328577041598</v>
      </c>
      <c r="AE8" s="10" t="str">
        <f t="shared" si="8"/>
        <v>Si</v>
      </c>
      <c r="AF8" s="11"/>
      <c r="AG8" s="11">
        <v>0.753933906555176</v>
      </c>
      <c r="AH8" s="10" t="str">
        <f t="shared" si="9"/>
        <v>No</v>
      </c>
      <c r="AI8" s="11">
        <v>109</v>
      </c>
      <c r="AJ8" s="11">
        <v>464.51094603538502</v>
      </c>
      <c r="AK8" s="10" t="str">
        <f t="shared" si="10"/>
        <v>Si</v>
      </c>
      <c r="AL8" s="11"/>
      <c r="AM8" s="11">
        <v>0.84035992622375499</v>
      </c>
      <c r="AN8" s="10" t="str">
        <f t="shared" si="11"/>
        <v>No</v>
      </c>
    </row>
    <row r="9" spans="2:40" ht="15.75" thickBot="1" x14ac:dyDescent="0.3">
      <c r="B9" s="11" t="s">
        <v>18</v>
      </c>
      <c r="C9" s="11" t="s">
        <v>76</v>
      </c>
      <c r="D9" s="11">
        <v>87</v>
      </c>
      <c r="E9" s="11">
        <v>131</v>
      </c>
      <c r="F9" s="17">
        <v>24.635221242904699</v>
      </c>
      <c r="G9" s="10" t="str">
        <f t="shared" si="0"/>
        <v>No</v>
      </c>
      <c r="H9" s="13"/>
      <c r="I9">
        <v>0.41401028633117698</v>
      </c>
      <c r="J9" s="10" t="str">
        <f t="shared" si="1"/>
        <v>No</v>
      </c>
      <c r="K9" s="13">
        <v>127</v>
      </c>
      <c r="L9" s="17">
        <v>47.919656991958597</v>
      </c>
      <c r="M9" s="10" t="str">
        <f t="shared" si="2"/>
        <v>No</v>
      </c>
      <c r="N9" s="13"/>
      <c r="O9" s="17">
        <v>0.50328803062438998</v>
      </c>
      <c r="P9" s="10" t="str">
        <f t="shared" si="3"/>
        <v>No</v>
      </c>
      <c r="Q9" s="11">
        <v>126</v>
      </c>
      <c r="R9" s="11">
        <v>113.015779972076</v>
      </c>
      <c r="S9" s="10" t="str">
        <f t="shared" si="4"/>
        <v>No</v>
      </c>
      <c r="T9" s="11"/>
      <c r="U9" s="11">
        <v>0.65628910064697299</v>
      </c>
      <c r="V9" s="10" t="str">
        <f t="shared" si="5"/>
        <v>No</v>
      </c>
      <c r="W9" s="11">
        <v>126</v>
      </c>
      <c r="X9" s="11">
        <v>142.41835308074999</v>
      </c>
      <c r="Y9" s="10" t="str">
        <f t="shared" si="6"/>
        <v>No</v>
      </c>
      <c r="Z9" s="11"/>
      <c r="AA9" s="11">
        <v>0.74208998680114702</v>
      </c>
      <c r="AB9" s="10" t="str">
        <f t="shared" si="7"/>
        <v>No</v>
      </c>
      <c r="AC9" s="11">
        <v>130</v>
      </c>
      <c r="AD9" s="11">
        <v>180.584113121033</v>
      </c>
      <c r="AE9" s="10" t="str">
        <f t="shared" si="8"/>
        <v>No</v>
      </c>
      <c r="AF9" s="11"/>
      <c r="AG9" s="11">
        <v>0.705938100814819</v>
      </c>
      <c r="AH9" s="10" t="str">
        <f t="shared" si="9"/>
        <v>No</v>
      </c>
      <c r="AI9" s="11">
        <v>131</v>
      </c>
      <c r="AJ9" s="11">
        <v>284.24862480163603</v>
      </c>
      <c r="AK9" s="10" t="str">
        <f t="shared" si="10"/>
        <v>No</v>
      </c>
      <c r="AL9" s="11"/>
      <c r="AM9" s="11">
        <v>0.79826259613037098</v>
      </c>
      <c r="AN9" s="10" t="str">
        <f t="shared" si="11"/>
        <v>No</v>
      </c>
    </row>
    <row r="10" spans="2:40" ht="15.75" thickBot="1" x14ac:dyDescent="0.3">
      <c r="B10" s="11" t="s">
        <v>19</v>
      </c>
      <c r="C10" s="11" t="s">
        <v>77</v>
      </c>
      <c r="D10" s="11">
        <v>116</v>
      </c>
      <c r="E10" s="11">
        <v>133</v>
      </c>
      <c r="F10" s="17">
        <v>166.824079275131</v>
      </c>
      <c r="G10" s="10" t="str">
        <f t="shared" si="0"/>
        <v>No</v>
      </c>
      <c r="H10" s="13"/>
      <c r="I10">
        <v>0.41164231300353998</v>
      </c>
      <c r="J10" s="10" t="str">
        <f t="shared" si="1"/>
        <v>No</v>
      </c>
      <c r="K10" s="13">
        <v>107</v>
      </c>
      <c r="L10" s="17">
        <v>90.601840972900405</v>
      </c>
      <c r="M10" s="10" t="str">
        <f t="shared" si="2"/>
        <v>No</v>
      </c>
      <c r="N10" s="13">
        <v>88</v>
      </c>
      <c r="O10" s="17">
        <v>22.104710102081299</v>
      </c>
      <c r="P10" s="10" t="str">
        <f t="shared" si="3"/>
        <v>No</v>
      </c>
      <c r="Q10" s="11">
        <v>140</v>
      </c>
      <c r="R10" s="11">
        <v>274.80367684364302</v>
      </c>
      <c r="S10" s="10" t="str">
        <f t="shared" si="4"/>
        <v>No</v>
      </c>
      <c r="T10" s="11">
        <v>103</v>
      </c>
      <c r="U10" s="11">
        <v>132.44150280952499</v>
      </c>
      <c r="V10" s="10" t="str">
        <f t="shared" si="5"/>
        <v>No</v>
      </c>
      <c r="W10" s="11">
        <v>135</v>
      </c>
      <c r="X10" s="11">
        <v>492.47349190711998</v>
      </c>
      <c r="Y10" s="10" t="str">
        <f t="shared" si="6"/>
        <v>No</v>
      </c>
      <c r="Z10" s="11">
        <v>105</v>
      </c>
      <c r="AA10" s="11">
        <v>267.290308952332</v>
      </c>
      <c r="AB10" s="10" t="str">
        <f t="shared" si="7"/>
        <v>No</v>
      </c>
      <c r="AC10" s="11">
        <v>135</v>
      </c>
      <c r="AD10" s="11">
        <v>716.25767898559604</v>
      </c>
      <c r="AE10" s="10" t="str">
        <f t="shared" si="8"/>
        <v>No</v>
      </c>
      <c r="AF10" s="11">
        <v>106</v>
      </c>
      <c r="AG10" s="11">
        <v>402.949445962906</v>
      </c>
      <c r="AH10" s="10" t="str">
        <f t="shared" si="9"/>
        <v>No</v>
      </c>
      <c r="AI10" s="11">
        <v>123</v>
      </c>
      <c r="AJ10" s="11">
        <v>623.06877493858303</v>
      </c>
      <c r="AK10" s="10" t="str">
        <f t="shared" si="10"/>
        <v>No</v>
      </c>
      <c r="AL10" s="11">
        <v>83</v>
      </c>
      <c r="AM10" s="11">
        <v>91.926041841507001</v>
      </c>
      <c r="AN10" s="10" t="str">
        <f t="shared" si="11"/>
        <v>No</v>
      </c>
    </row>
    <row r="11" spans="2:40" ht="15.75" thickBot="1" x14ac:dyDescent="0.3">
      <c r="B11" s="11" t="s">
        <v>20</v>
      </c>
      <c r="C11" s="11" t="s">
        <v>78</v>
      </c>
      <c r="D11" s="11">
        <v>90</v>
      </c>
      <c r="E11" s="11">
        <v>92</v>
      </c>
      <c r="F11" s="17">
        <v>39.213808059692397</v>
      </c>
      <c r="G11" s="10" t="str">
        <f t="shared" si="0"/>
        <v>Si</v>
      </c>
      <c r="H11" s="13">
        <v>92</v>
      </c>
      <c r="I11">
        <v>21.172843217849699</v>
      </c>
      <c r="J11" s="10" t="str">
        <f t="shared" si="1"/>
        <v>Si</v>
      </c>
      <c r="K11" s="13">
        <v>90</v>
      </c>
      <c r="L11" s="17">
        <v>133.56643176078799</v>
      </c>
      <c r="M11" s="10" t="str">
        <f t="shared" si="2"/>
        <v>Si</v>
      </c>
      <c r="N11" s="13">
        <v>90</v>
      </c>
      <c r="O11" s="17">
        <v>63.341656684875502</v>
      </c>
      <c r="P11" s="10" t="str">
        <f t="shared" si="3"/>
        <v>Si</v>
      </c>
      <c r="Q11" s="11">
        <v>90</v>
      </c>
      <c r="R11" s="11">
        <v>258.03824782371498</v>
      </c>
      <c r="S11" s="10" t="str">
        <f t="shared" si="4"/>
        <v>Si</v>
      </c>
      <c r="T11" s="11">
        <v>90</v>
      </c>
      <c r="U11" s="11">
        <v>87.312597990035997</v>
      </c>
      <c r="V11" s="10" t="str">
        <f t="shared" si="5"/>
        <v>Si</v>
      </c>
      <c r="W11" s="11">
        <v>90</v>
      </c>
      <c r="X11" s="11">
        <v>478.97055792808499</v>
      </c>
      <c r="Y11" s="10" t="str">
        <f t="shared" si="6"/>
        <v>Si</v>
      </c>
      <c r="Z11" s="11">
        <v>90</v>
      </c>
      <c r="AA11" s="11">
        <v>166.324835777283</v>
      </c>
      <c r="AB11" s="10" t="str">
        <f t="shared" si="7"/>
        <v>Si</v>
      </c>
      <c r="AC11" s="11">
        <v>138</v>
      </c>
      <c r="AD11" s="11">
        <v>755.27017307281506</v>
      </c>
      <c r="AE11" s="10" t="str">
        <f t="shared" si="8"/>
        <v>No</v>
      </c>
      <c r="AF11" s="11">
        <v>91</v>
      </c>
      <c r="AG11" s="11">
        <v>386.34804415702803</v>
      </c>
      <c r="AH11" s="10" t="str">
        <f t="shared" si="9"/>
        <v>Si</v>
      </c>
      <c r="AI11" s="11">
        <v>139</v>
      </c>
      <c r="AJ11" s="11">
        <v>1008.29226517677</v>
      </c>
      <c r="AK11" s="10" t="str">
        <f t="shared" si="10"/>
        <v>No</v>
      </c>
      <c r="AL11" s="11">
        <v>91</v>
      </c>
      <c r="AM11" s="11">
        <v>475.06185913085898</v>
      </c>
      <c r="AN11" s="10" t="str">
        <f t="shared" si="11"/>
        <v>Si</v>
      </c>
    </row>
    <row r="12" spans="2:40" ht="15.75" thickBot="1" x14ac:dyDescent="0.3">
      <c r="B12" s="11" t="s">
        <v>21</v>
      </c>
      <c r="C12" s="11" t="s">
        <v>77</v>
      </c>
      <c r="D12" s="11">
        <v>105</v>
      </c>
      <c r="E12" s="11">
        <v>114</v>
      </c>
      <c r="F12" s="17">
        <v>23.9037489891052</v>
      </c>
      <c r="G12" s="10" t="str">
        <f t="shared" si="0"/>
        <v>No</v>
      </c>
      <c r="H12" s="13"/>
      <c r="I12">
        <v>0.33738112449646002</v>
      </c>
      <c r="J12" s="10" t="str">
        <f t="shared" si="1"/>
        <v>No</v>
      </c>
      <c r="K12" s="13">
        <v>90</v>
      </c>
      <c r="L12" s="17">
        <v>99.6564590930939</v>
      </c>
      <c r="M12" s="10" t="str">
        <f t="shared" si="2"/>
        <v>No</v>
      </c>
      <c r="N12" s="13">
        <v>77</v>
      </c>
      <c r="O12" s="17">
        <v>18.659976959228501</v>
      </c>
      <c r="P12" s="10" t="str">
        <f t="shared" si="3"/>
        <v>No</v>
      </c>
      <c r="Q12" s="11">
        <v>90</v>
      </c>
      <c r="R12" s="11">
        <v>146.38043093681301</v>
      </c>
      <c r="S12" s="10" t="str">
        <f t="shared" si="4"/>
        <v>No</v>
      </c>
      <c r="T12" s="11">
        <v>77</v>
      </c>
      <c r="U12" s="11">
        <v>22.0697858333588</v>
      </c>
      <c r="V12" s="10" t="str">
        <f t="shared" si="5"/>
        <v>No</v>
      </c>
      <c r="W12" s="11">
        <v>88</v>
      </c>
      <c r="X12" s="11">
        <v>221.79714822769199</v>
      </c>
      <c r="Y12" s="10" t="str">
        <f t="shared" si="6"/>
        <v>No</v>
      </c>
      <c r="Z12" s="11"/>
      <c r="AA12" s="11">
        <v>0.688729047775269</v>
      </c>
      <c r="AB12" s="10" t="str">
        <f t="shared" si="7"/>
        <v>No</v>
      </c>
      <c r="AC12" s="11">
        <v>88</v>
      </c>
      <c r="AD12" s="11">
        <v>237.57980489730801</v>
      </c>
      <c r="AE12" s="10" t="str">
        <f t="shared" si="8"/>
        <v>No</v>
      </c>
      <c r="AF12" s="11"/>
      <c r="AG12" s="11">
        <v>0.65226101875305198</v>
      </c>
      <c r="AH12" s="10" t="str">
        <f t="shared" si="9"/>
        <v>No</v>
      </c>
      <c r="AI12" s="11">
        <v>87</v>
      </c>
      <c r="AJ12" s="11">
        <v>303.412435054779</v>
      </c>
      <c r="AK12" s="10" t="str">
        <f t="shared" si="10"/>
        <v>No</v>
      </c>
      <c r="AL12" s="11"/>
      <c r="AM12" s="11">
        <v>0.72128701210021995</v>
      </c>
      <c r="AN12" s="10" t="str">
        <f t="shared" si="11"/>
        <v>No</v>
      </c>
    </row>
    <row r="13" spans="2:40" ht="15.75" thickBot="1" x14ac:dyDescent="0.3">
      <c r="B13" s="11" t="s">
        <v>22</v>
      </c>
      <c r="C13" s="11" t="s">
        <v>75</v>
      </c>
      <c r="D13" s="11">
        <v>98</v>
      </c>
      <c r="E13" s="11">
        <v>97</v>
      </c>
      <c r="F13" s="17">
        <v>18.759164094924898</v>
      </c>
      <c r="G13" s="10" t="str">
        <f t="shared" si="0"/>
        <v>Si</v>
      </c>
      <c r="H13" s="13"/>
      <c r="I13">
        <v>0.37117886543273898</v>
      </c>
      <c r="J13" s="10" t="str">
        <f t="shared" si="1"/>
        <v>No</v>
      </c>
      <c r="K13" s="13">
        <v>96</v>
      </c>
      <c r="L13" s="17">
        <v>64.518747806549101</v>
      </c>
      <c r="M13" s="10" t="str">
        <f t="shared" si="2"/>
        <v>Si</v>
      </c>
      <c r="N13" s="13"/>
      <c r="O13" s="17">
        <v>0.46081495285034202</v>
      </c>
      <c r="P13" s="10" t="str">
        <f t="shared" si="3"/>
        <v>No</v>
      </c>
      <c r="Q13" s="11">
        <v>97</v>
      </c>
      <c r="R13" s="11">
        <v>119.859087944031</v>
      </c>
      <c r="S13" s="10" t="str">
        <f t="shared" si="4"/>
        <v>Si</v>
      </c>
      <c r="T13" s="11"/>
      <c r="U13" s="11">
        <v>0.62530994415283203</v>
      </c>
      <c r="V13" s="10" t="str">
        <f t="shared" si="5"/>
        <v>No</v>
      </c>
      <c r="W13" s="11">
        <v>98</v>
      </c>
      <c r="X13" s="11">
        <v>206.80261301994301</v>
      </c>
      <c r="Y13" s="10" t="str">
        <f t="shared" si="6"/>
        <v>Si</v>
      </c>
      <c r="Z13" s="11"/>
      <c r="AA13" s="11">
        <v>0.86802697181701705</v>
      </c>
      <c r="AB13" s="10" t="str">
        <f t="shared" si="7"/>
        <v>No</v>
      </c>
      <c r="AC13" s="11">
        <v>98</v>
      </c>
      <c r="AD13" s="11">
        <v>296.47535324096702</v>
      </c>
      <c r="AE13" s="10" t="str">
        <f t="shared" si="8"/>
        <v>Si</v>
      </c>
      <c r="AF13" s="11"/>
      <c r="AG13" s="11">
        <v>0.727439165115356</v>
      </c>
      <c r="AH13" s="10" t="str">
        <f t="shared" si="9"/>
        <v>No</v>
      </c>
      <c r="AI13" s="11">
        <v>98</v>
      </c>
      <c r="AJ13" s="11">
        <v>395.29134011268599</v>
      </c>
      <c r="AK13" s="10" t="str">
        <f t="shared" si="10"/>
        <v>Si</v>
      </c>
      <c r="AL13" s="11"/>
      <c r="AM13" s="11">
        <v>0.834517002105713</v>
      </c>
      <c r="AN13" s="10" t="str">
        <f t="shared" si="11"/>
        <v>No</v>
      </c>
    </row>
    <row r="14" spans="2:40" ht="15.75" thickBot="1" x14ac:dyDescent="0.3">
      <c r="B14" s="11" t="s">
        <v>23</v>
      </c>
      <c r="C14" s="11" t="s">
        <v>77</v>
      </c>
      <c r="D14" s="11">
        <v>105</v>
      </c>
      <c r="E14" s="11">
        <v>140</v>
      </c>
      <c r="F14" s="17">
        <v>69.873220920562702</v>
      </c>
      <c r="G14" s="10" t="str">
        <f t="shared" si="0"/>
        <v>No</v>
      </c>
      <c r="H14" s="13">
        <v>140</v>
      </c>
      <c r="I14">
        <v>5.4951341152191198</v>
      </c>
      <c r="J14" s="10" t="str">
        <f t="shared" si="1"/>
        <v>No</v>
      </c>
      <c r="K14" s="13">
        <v>138</v>
      </c>
      <c r="L14" s="17">
        <v>109.591551065445</v>
      </c>
      <c r="M14" s="10" t="str">
        <f t="shared" si="2"/>
        <v>No</v>
      </c>
      <c r="N14" s="13">
        <v>78</v>
      </c>
      <c r="O14" s="17">
        <v>24.941016912460299</v>
      </c>
      <c r="P14" s="10" t="str">
        <f t="shared" si="3"/>
        <v>No</v>
      </c>
      <c r="Q14" s="11">
        <v>139</v>
      </c>
      <c r="R14" s="11">
        <v>305.61225295066799</v>
      </c>
      <c r="S14" s="10" t="str">
        <f t="shared" si="4"/>
        <v>No</v>
      </c>
      <c r="T14" s="11">
        <v>115</v>
      </c>
      <c r="U14" s="11">
        <v>165.97938680648801</v>
      </c>
      <c r="V14" s="10" t="str">
        <f t="shared" si="5"/>
        <v>No</v>
      </c>
      <c r="W14" s="11">
        <v>139</v>
      </c>
      <c r="X14" s="11">
        <v>621.87354683876003</v>
      </c>
      <c r="Y14" s="10" t="str">
        <f t="shared" si="6"/>
        <v>No</v>
      </c>
      <c r="Z14" s="11">
        <v>105</v>
      </c>
      <c r="AA14" s="11">
        <v>344.581811904907</v>
      </c>
      <c r="AB14" s="10" t="str">
        <f t="shared" si="7"/>
        <v>Si</v>
      </c>
      <c r="AC14" s="11">
        <v>139</v>
      </c>
      <c r="AD14" s="11">
        <v>852.72149586677597</v>
      </c>
      <c r="AE14" s="10" t="str">
        <f t="shared" si="8"/>
        <v>No</v>
      </c>
      <c r="AF14" s="11">
        <v>125</v>
      </c>
      <c r="AG14" s="11">
        <v>488.51069903373701</v>
      </c>
      <c r="AH14" s="10" t="str">
        <f t="shared" si="9"/>
        <v>No</v>
      </c>
      <c r="AI14" s="11">
        <v>139</v>
      </c>
      <c r="AJ14" s="11">
        <v>1298.7368431091299</v>
      </c>
      <c r="AK14" s="10" t="str">
        <f t="shared" si="10"/>
        <v>No</v>
      </c>
      <c r="AL14" s="11">
        <v>133</v>
      </c>
      <c r="AM14" s="11">
        <v>806.82009100914001</v>
      </c>
      <c r="AN14" s="10" t="str">
        <f t="shared" si="11"/>
        <v>No</v>
      </c>
    </row>
    <row r="15" spans="2:40" ht="15.75" thickBot="1" x14ac:dyDescent="0.3">
      <c r="B15" s="11" t="s">
        <v>24</v>
      </c>
      <c r="C15" s="11" t="s">
        <v>77</v>
      </c>
      <c r="D15" s="11">
        <v>110</v>
      </c>
      <c r="E15" s="11">
        <v>129</v>
      </c>
      <c r="F15" s="17">
        <v>105.543055057526</v>
      </c>
      <c r="G15" s="10" t="str">
        <f t="shared" si="0"/>
        <v>No</v>
      </c>
      <c r="H15" s="13"/>
      <c r="I15">
        <v>0.500530004501343</v>
      </c>
      <c r="J15" s="10" t="str">
        <f t="shared" si="1"/>
        <v>No</v>
      </c>
      <c r="K15" s="13">
        <v>140</v>
      </c>
      <c r="L15" s="17">
        <v>411.33124732971203</v>
      </c>
      <c r="M15" s="10" t="str">
        <f t="shared" si="2"/>
        <v>No</v>
      </c>
      <c r="N15" s="13"/>
      <c r="O15" s="17">
        <v>0.58866143226623502</v>
      </c>
      <c r="P15" s="10" t="str">
        <f t="shared" si="3"/>
        <v>No</v>
      </c>
      <c r="Q15" s="11">
        <v>140</v>
      </c>
      <c r="R15" s="11">
        <v>987.29301810264599</v>
      </c>
      <c r="S15" s="10" t="str">
        <f t="shared" si="4"/>
        <v>No</v>
      </c>
      <c r="T15" s="11"/>
      <c r="U15" s="11">
        <v>0.73095917701721203</v>
      </c>
      <c r="V15" s="10" t="str">
        <f t="shared" si="5"/>
        <v>No</v>
      </c>
      <c r="W15" s="11">
        <v>139</v>
      </c>
      <c r="X15" s="11">
        <v>1385.0802278518699</v>
      </c>
      <c r="Y15" s="10" t="str">
        <f t="shared" si="6"/>
        <v>No</v>
      </c>
      <c r="Z15" s="11"/>
      <c r="AA15" s="11">
        <v>0.94155097007751498</v>
      </c>
      <c r="AB15" s="10" t="str">
        <f t="shared" si="7"/>
        <v>No</v>
      </c>
      <c r="AC15" s="11">
        <v>139</v>
      </c>
      <c r="AD15" s="11">
        <v>1854.1379711628001</v>
      </c>
      <c r="AE15" s="10" t="str">
        <f t="shared" si="8"/>
        <v>No</v>
      </c>
      <c r="AF15" s="11"/>
      <c r="AG15" s="11">
        <v>0.84875607490539595</v>
      </c>
      <c r="AH15" s="10" t="str">
        <f t="shared" si="9"/>
        <v>No</v>
      </c>
      <c r="AI15" s="11">
        <v>139</v>
      </c>
      <c r="AJ15" s="11">
        <v>2501.5937087535899</v>
      </c>
      <c r="AK15" s="10" t="str">
        <f t="shared" si="10"/>
        <v>No</v>
      </c>
      <c r="AL15" s="11"/>
      <c r="AM15" s="11">
        <v>0.89314579963684104</v>
      </c>
      <c r="AN15" s="10" t="str">
        <f t="shared" si="11"/>
        <v>No</v>
      </c>
    </row>
    <row r="16" spans="2:40" ht="15.75" thickBot="1" x14ac:dyDescent="0.3">
      <c r="B16" s="11" t="s">
        <v>25</v>
      </c>
      <c r="C16" s="11" t="s">
        <v>79</v>
      </c>
      <c r="D16" s="11">
        <v>90</v>
      </c>
      <c r="E16" s="11">
        <v>133</v>
      </c>
      <c r="F16" s="17">
        <v>85.502672910690293</v>
      </c>
      <c r="G16" s="10" t="str">
        <f t="shared" si="0"/>
        <v>No</v>
      </c>
      <c r="H16" s="13"/>
      <c r="I16">
        <v>0.33181595802307101</v>
      </c>
      <c r="J16" s="10" t="str">
        <f t="shared" si="1"/>
        <v>No</v>
      </c>
      <c r="K16" s="13">
        <v>127</v>
      </c>
      <c r="L16" s="17">
        <v>350.26203083991999</v>
      </c>
      <c r="M16" s="10" t="str">
        <f t="shared" si="2"/>
        <v>No</v>
      </c>
      <c r="N16" s="13"/>
      <c r="O16" s="17">
        <v>0.431268930435181</v>
      </c>
      <c r="P16" s="10" t="str">
        <f t="shared" si="3"/>
        <v>No</v>
      </c>
      <c r="Q16" s="11">
        <v>126</v>
      </c>
      <c r="R16" s="11">
        <v>658.23073697090103</v>
      </c>
      <c r="S16" s="10" t="str">
        <f t="shared" si="4"/>
        <v>No</v>
      </c>
      <c r="T16" s="11"/>
      <c r="U16" s="11">
        <v>0.53422307968139604</v>
      </c>
      <c r="V16" s="10" t="str">
        <f t="shared" si="5"/>
        <v>No</v>
      </c>
      <c r="W16" s="11">
        <v>123</v>
      </c>
      <c r="X16" s="11">
        <v>1073.5011680126199</v>
      </c>
      <c r="Y16" s="10" t="str">
        <f t="shared" si="6"/>
        <v>No</v>
      </c>
      <c r="Z16" s="11"/>
      <c r="AA16" s="11">
        <v>0.67230010032653797</v>
      </c>
      <c r="AB16" s="10" t="str">
        <f t="shared" si="7"/>
        <v>No</v>
      </c>
      <c r="AC16" s="11">
        <v>124</v>
      </c>
      <c r="AD16" s="11">
        <v>1282.47197508812</v>
      </c>
      <c r="AE16" s="10" t="str">
        <f t="shared" si="8"/>
        <v>No</v>
      </c>
      <c r="AF16" s="11"/>
      <c r="AG16" s="11">
        <v>0.64301609992981001</v>
      </c>
      <c r="AH16" s="10" t="str">
        <f t="shared" si="9"/>
        <v>No</v>
      </c>
      <c r="AI16" s="11">
        <v>125</v>
      </c>
      <c r="AJ16" s="11">
        <v>1929.43984007835</v>
      </c>
      <c r="AK16" s="10" t="str">
        <f t="shared" si="10"/>
        <v>No</v>
      </c>
      <c r="AL16" s="11"/>
      <c r="AM16" s="11">
        <v>0.70476484298706099</v>
      </c>
      <c r="AN16" s="10" t="str">
        <f t="shared" si="11"/>
        <v>No</v>
      </c>
    </row>
    <row r="17" spans="2:40" ht="15.75" thickBot="1" x14ac:dyDescent="0.3">
      <c r="B17" s="11" t="s">
        <v>26</v>
      </c>
      <c r="C17" s="11" t="s">
        <v>79</v>
      </c>
      <c r="D17" s="11">
        <v>98</v>
      </c>
      <c r="E17" s="11">
        <v>126</v>
      </c>
      <c r="F17" s="17">
        <v>99.988157033920302</v>
      </c>
      <c r="G17" s="10" t="str">
        <f t="shared" si="0"/>
        <v>No</v>
      </c>
      <c r="H17" s="13"/>
      <c r="I17">
        <v>0.31879091262817399</v>
      </c>
      <c r="J17" s="10" t="str">
        <f t="shared" si="1"/>
        <v>No</v>
      </c>
      <c r="K17" s="13">
        <v>123</v>
      </c>
      <c r="L17" s="17">
        <v>198.888355016708</v>
      </c>
      <c r="M17" s="10" t="str">
        <f t="shared" si="2"/>
        <v>No</v>
      </c>
      <c r="N17" s="13">
        <v>123</v>
      </c>
      <c r="O17" s="17">
        <v>65.712670803070097</v>
      </c>
      <c r="P17" s="10" t="str">
        <f t="shared" si="3"/>
        <v>No</v>
      </c>
      <c r="Q17" s="11">
        <v>136</v>
      </c>
      <c r="R17" s="11">
        <v>547.93914294242904</v>
      </c>
      <c r="S17" s="10" t="str">
        <f t="shared" si="4"/>
        <v>No</v>
      </c>
      <c r="T17" s="11"/>
      <c r="U17" s="11">
        <v>0.51786994934081998</v>
      </c>
      <c r="V17" s="10" t="str">
        <f t="shared" si="5"/>
        <v>No</v>
      </c>
      <c r="W17" s="11">
        <v>137</v>
      </c>
      <c r="X17" s="11">
        <v>955.26877021789596</v>
      </c>
      <c r="Y17" s="10" t="str">
        <f t="shared" si="6"/>
        <v>No</v>
      </c>
      <c r="Z17" s="11"/>
      <c r="AA17" s="11">
        <v>0.68224596977233898</v>
      </c>
      <c r="AB17" s="10" t="str">
        <f t="shared" si="7"/>
        <v>No</v>
      </c>
      <c r="AC17" s="11">
        <v>138</v>
      </c>
      <c r="AD17" s="11">
        <v>1366.2549581527701</v>
      </c>
      <c r="AE17" s="10" t="str">
        <f t="shared" si="8"/>
        <v>No</v>
      </c>
      <c r="AF17" s="11"/>
      <c r="AG17" s="11">
        <v>0.63652515411376998</v>
      </c>
      <c r="AH17" s="10" t="str">
        <f t="shared" si="9"/>
        <v>No</v>
      </c>
      <c r="AI17" s="11">
        <v>138</v>
      </c>
      <c r="AJ17" s="11">
        <v>1557.8501291274999</v>
      </c>
      <c r="AK17" s="10" t="str">
        <f t="shared" si="10"/>
        <v>No</v>
      </c>
      <c r="AL17" s="11">
        <v>138</v>
      </c>
      <c r="AM17" s="11">
        <v>541.02149319648697</v>
      </c>
      <c r="AN17" s="10" t="str">
        <f t="shared" si="11"/>
        <v>No</v>
      </c>
    </row>
    <row r="18" spans="2:40" ht="15.75" thickBot="1" x14ac:dyDescent="0.3">
      <c r="B18" s="11" t="s">
        <v>27</v>
      </c>
      <c r="C18" s="11" t="s">
        <v>73</v>
      </c>
      <c r="D18" s="11">
        <v>163</v>
      </c>
      <c r="E18" s="11">
        <v>85</v>
      </c>
      <c r="F18" s="17">
        <v>28.969307899475101</v>
      </c>
      <c r="G18" s="10" t="str">
        <f t="shared" si="0"/>
        <v>Si</v>
      </c>
      <c r="H18" s="13">
        <v>85</v>
      </c>
      <c r="I18">
        <v>8.5918848514556903</v>
      </c>
      <c r="J18" s="10" t="str">
        <f t="shared" si="1"/>
        <v>Si</v>
      </c>
      <c r="K18" s="13">
        <v>130</v>
      </c>
      <c r="L18" s="17">
        <v>75.579979896545396</v>
      </c>
      <c r="M18" s="10" t="str">
        <f t="shared" si="2"/>
        <v>No</v>
      </c>
      <c r="N18" s="13">
        <v>71</v>
      </c>
      <c r="O18" s="17">
        <v>12.345852136611899</v>
      </c>
      <c r="P18" s="10" t="str">
        <f t="shared" si="3"/>
        <v>No</v>
      </c>
      <c r="Q18" s="11">
        <v>124</v>
      </c>
      <c r="R18" s="11">
        <v>256.34310102462803</v>
      </c>
      <c r="S18" s="10" t="str">
        <f t="shared" si="4"/>
        <v>No</v>
      </c>
      <c r="T18" s="11">
        <v>85</v>
      </c>
      <c r="U18" s="11">
        <v>81.448679208755493</v>
      </c>
      <c r="V18" s="10" t="str">
        <f t="shared" si="5"/>
        <v>Si</v>
      </c>
      <c r="W18" s="11">
        <v>126</v>
      </c>
      <c r="X18" s="11">
        <v>229.481615781784</v>
      </c>
      <c r="Y18" s="10" t="str">
        <f t="shared" si="6"/>
        <v>No</v>
      </c>
      <c r="Z18" s="11"/>
      <c r="AA18" s="11">
        <v>0.68248295783996604</v>
      </c>
      <c r="AB18" s="10" t="str">
        <f t="shared" si="7"/>
        <v>No</v>
      </c>
      <c r="AC18" s="11">
        <v>128</v>
      </c>
      <c r="AD18" s="11">
        <v>371.77690410614002</v>
      </c>
      <c r="AE18" s="10" t="str">
        <f t="shared" si="8"/>
        <v>No</v>
      </c>
      <c r="AF18" s="11">
        <v>72</v>
      </c>
      <c r="AG18" s="11">
        <v>11.6518321037292</v>
      </c>
      <c r="AH18" s="10" t="str">
        <f t="shared" si="9"/>
        <v>No</v>
      </c>
      <c r="AI18" s="11">
        <v>140</v>
      </c>
      <c r="AJ18" s="11">
        <v>557.77182292938198</v>
      </c>
      <c r="AK18" s="10" t="str">
        <f t="shared" si="10"/>
        <v>No</v>
      </c>
      <c r="AL18" s="11">
        <v>71</v>
      </c>
      <c r="AM18" s="11">
        <v>11.050230026245099</v>
      </c>
      <c r="AN18" s="10" t="str">
        <f t="shared" si="11"/>
        <v>No</v>
      </c>
    </row>
    <row r="19" spans="2:40" ht="15.75" thickBot="1" x14ac:dyDescent="0.3">
      <c r="B19" s="11" t="s">
        <v>28</v>
      </c>
      <c r="C19" s="11" t="s">
        <v>76</v>
      </c>
      <c r="D19" s="11">
        <v>122</v>
      </c>
      <c r="E19" s="11">
        <v>124</v>
      </c>
      <c r="F19" s="17">
        <v>59.867635011673002</v>
      </c>
      <c r="G19" s="10" t="str">
        <f t="shared" si="0"/>
        <v>Si</v>
      </c>
      <c r="H19" s="13">
        <v>124</v>
      </c>
      <c r="I19">
        <v>18.824247121810899</v>
      </c>
      <c r="J19" s="10" t="str">
        <f t="shared" si="1"/>
        <v>Si</v>
      </c>
      <c r="K19" s="13">
        <v>123</v>
      </c>
      <c r="L19" s="17">
        <v>119.66783118248</v>
      </c>
      <c r="M19" s="10" t="str">
        <f t="shared" si="2"/>
        <v>Si</v>
      </c>
      <c r="N19" s="13">
        <v>95</v>
      </c>
      <c r="O19" s="17">
        <v>45.648872137069702</v>
      </c>
      <c r="P19" s="10" t="str">
        <f t="shared" si="3"/>
        <v>No</v>
      </c>
      <c r="Q19" s="11">
        <v>123</v>
      </c>
      <c r="R19" s="11">
        <v>313.25831198692299</v>
      </c>
      <c r="S19" s="10" t="str">
        <f t="shared" si="4"/>
        <v>Si</v>
      </c>
      <c r="T19" s="11">
        <v>117</v>
      </c>
      <c r="U19" s="11">
        <v>162.52280497551001</v>
      </c>
      <c r="V19" s="10" t="str">
        <f t="shared" si="5"/>
        <v>Si</v>
      </c>
      <c r="W19" s="11">
        <v>140</v>
      </c>
      <c r="X19" s="11">
        <v>539.15511608123802</v>
      </c>
      <c r="Y19" s="10" t="str">
        <f t="shared" si="6"/>
        <v>No</v>
      </c>
      <c r="Z19" s="11">
        <v>115</v>
      </c>
      <c r="AA19" s="11">
        <v>290.83436107635498</v>
      </c>
      <c r="AB19" s="10" t="str">
        <f t="shared" si="7"/>
        <v>No</v>
      </c>
      <c r="AC19" s="11">
        <v>140</v>
      </c>
      <c r="AD19" s="11">
        <v>431.13396501541098</v>
      </c>
      <c r="AE19" s="10" t="str">
        <f t="shared" si="8"/>
        <v>No</v>
      </c>
      <c r="AF19" s="11">
        <v>72</v>
      </c>
      <c r="AG19" s="11">
        <v>13.4718770980835</v>
      </c>
      <c r="AH19" s="10" t="str">
        <f t="shared" si="9"/>
        <v>No</v>
      </c>
      <c r="AI19" s="11">
        <v>123</v>
      </c>
      <c r="AJ19" s="11">
        <v>597.10854077339195</v>
      </c>
      <c r="AK19" s="10" t="str">
        <f t="shared" si="10"/>
        <v>Si</v>
      </c>
      <c r="AL19" s="11">
        <v>73</v>
      </c>
      <c r="AM19" s="11">
        <v>24.445353746414199</v>
      </c>
      <c r="AN19" s="10" t="str">
        <f t="shared" si="11"/>
        <v>No</v>
      </c>
    </row>
    <row r="20" spans="2:40" ht="15.75" thickBot="1" x14ac:dyDescent="0.3">
      <c r="B20" s="11" t="s">
        <v>29</v>
      </c>
      <c r="C20" s="11" t="s">
        <v>77</v>
      </c>
      <c r="D20" s="11">
        <v>144</v>
      </c>
      <c r="E20" s="11">
        <v>137</v>
      </c>
      <c r="F20" s="17">
        <v>98.368831157684298</v>
      </c>
      <c r="G20" s="10" t="str">
        <f t="shared" si="0"/>
        <v>Si</v>
      </c>
      <c r="H20" s="13"/>
      <c r="I20">
        <v>0.41584706306457497</v>
      </c>
      <c r="J20" s="10" t="str">
        <f t="shared" si="1"/>
        <v>No</v>
      </c>
      <c r="K20" s="13">
        <v>136</v>
      </c>
      <c r="L20" s="17">
        <v>227.240024805069</v>
      </c>
      <c r="M20" s="10" t="str">
        <f t="shared" si="2"/>
        <v>No</v>
      </c>
      <c r="N20" s="13">
        <v>137</v>
      </c>
      <c r="O20" s="17">
        <v>16.659880876541099</v>
      </c>
      <c r="P20" s="10" t="str">
        <f t="shared" si="3"/>
        <v>Si</v>
      </c>
      <c r="Q20" s="11">
        <v>134</v>
      </c>
      <c r="R20" s="11">
        <v>410.20714902877802</v>
      </c>
      <c r="S20" s="10" t="str">
        <f t="shared" si="4"/>
        <v>No</v>
      </c>
      <c r="T20" s="11">
        <v>134</v>
      </c>
      <c r="U20" s="11">
        <v>197.94611716270401</v>
      </c>
      <c r="V20" s="10" t="str">
        <f t="shared" si="5"/>
        <v>No</v>
      </c>
      <c r="W20" s="11">
        <v>134</v>
      </c>
      <c r="X20" s="11">
        <v>727.65732502937306</v>
      </c>
      <c r="Y20" s="10" t="str">
        <f t="shared" si="6"/>
        <v>No</v>
      </c>
      <c r="Z20" s="11">
        <v>134</v>
      </c>
      <c r="AA20" s="11">
        <v>361.238479137421</v>
      </c>
      <c r="AB20" s="10" t="str">
        <f t="shared" si="7"/>
        <v>No</v>
      </c>
      <c r="AC20" s="11">
        <v>136</v>
      </c>
      <c r="AD20" s="11">
        <v>181.705807924271</v>
      </c>
      <c r="AE20" s="10" t="str">
        <f t="shared" si="8"/>
        <v>No</v>
      </c>
      <c r="AF20" s="11"/>
      <c r="AG20" s="11">
        <v>0.71720004081726096</v>
      </c>
      <c r="AH20" s="10" t="str">
        <f t="shared" si="9"/>
        <v>No</v>
      </c>
      <c r="AI20" s="11">
        <v>136</v>
      </c>
      <c r="AJ20" s="11">
        <v>324.56224894523598</v>
      </c>
      <c r="AK20" s="10" t="str">
        <f t="shared" si="10"/>
        <v>No</v>
      </c>
      <c r="AL20" s="11"/>
      <c r="AM20" s="11">
        <v>0.79774022102356001</v>
      </c>
      <c r="AN20" s="10" t="str">
        <f t="shared" si="11"/>
        <v>No</v>
      </c>
    </row>
    <row r="21" spans="2:40" ht="15.75" thickBot="1" x14ac:dyDescent="0.3">
      <c r="B21" s="11" t="s">
        <v>30</v>
      </c>
      <c r="C21" s="11" t="s">
        <v>74</v>
      </c>
      <c r="D21" s="11">
        <v>122</v>
      </c>
      <c r="E21" s="11">
        <v>120</v>
      </c>
      <c r="F21" s="17">
        <v>49.523927211761503</v>
      </c>
      <c r="G21" s="10" t="str">
        <f t="shared" si="0"/>
        <v>Si</v>
      </c>
      <c r="H21" s="13"/>
      <c r="I21">
        <v>0.33626699447631803</v>
      </c>
      <c r="J21" s="10" t="str">
        <f t="shared" si="1"/>
        <v>No</v>
      </c>
      <c r="K21" s="13">
        <v>139</v>
      </c>
      <c r="L21" s="17">
        <v>172.332191944122</v>
      </c>
      <c r="M21" s="10" t="str">
        <f t="shared" si="2"/>
        <v>No</v>
      </c>
      <c r="N21" s="13">
        <v>139</v>
      </c>
      <c r="O21" s="17">
        <v>85.370388746261597</v>
      </c>
      <c r="P21" s="10" t="str">
        <f t="shared" si="3"/>
        <v>No</v>
      </c>
      <c r="Q21" s="11">
        <v>119</v>
      </c>
      <c r="R21" s="11">
        <v>140.71561002731301</v>
      </c>
      <c r="S21" s="10" t="str">
        <f t="shared" si="4"/>
        <v>Si</v>
      </c>
      <c r="T21" s="11">
        <v>70</v>
      </c>
      <c r="U21" s="11">
        <v>1.9725022315978999</v>
      </c>
      <c r="V21" s="10" t="str">
        <f t="shared" si="5"/>
        <v>No</v>
      </c>
      <c r="W21" s="11">
        <v>134</v>
      </c>
      <c r="X21" s="11">
        <v>458.09903287887602</v>
      </c>
      <c r="Y21" s="10" t="str">
        <f t="shared" si="6"/>
        <v>No</v>
      </c>
      <c r="Z21" s="11">
        <v>105</v>
      </c>
      <c r="AA21" s="11">
        <v>229.455037117004</v>
      </c>
      <c r="AB21" s="10" t="str">
        <f t="shared" si="7"/>
        <v>No</v>
      </c>
      <c r="AC21" s="11">
        <v>136</v>
      </c>
      <c r="AD21" s="11">
        <v>816.76689815521195</v>
      </c>
      <c r="AE21" s="10" t="str">
        <f t="shared" si="8"/>
        <v>No</v>
      </c>
      <c r="AF21" s="11">
        <v>121</v>
      </c>
      <c r="AG21" s="11">
        <v>494.27194309234602</v>
      </c>
      <c r="AH21" s="10" t="str">
        <f t="shared" si="9"/>
        <v>Si</v>
      </c>
      <c r="AI21" s="11">
        <v>139</v>
      </c>
      <c r="AJ21" s="11">
        <v>1038.78131914139</v>
      </c>
      <c r="AK21" s="10" t="str">
        <f t="shared" si="10"/>
        <v>No</v>
      </c>
      <c r="AL21" s="11">
        <v>114</v>
      </c>
      <c r="AM21" s="11">
        <v>588.51295208931003</v>
      </c>
      <c r="AN21" s="10" t="str">
        <f t="shared" si="11"/>
        <v>No</v>
      </c>
    </row>
    <row r="22" spans="2:40" ht="15.75" thickBot="1" x14ac:dyDescent="0.3">
      <c r="B22" s="11" t="s">
        <v>31</v>
      </c>
      <c r="C22" s="11" t="s">
        <v>80</v>
      </c>
      <c r="D22" s="11">
        <v>128</v>
      </c>
      <c r="E22" s="11">
        <v>131</v>
      </c>
      <c r="F22" s="17">
        <v>164.80213713645901</v>
      </c>
      <c r="G22" s="10" t="str">
        <f t="shared" si="0"/>
        <v>Si</v>
      </c>
      <c r="H22" s="13"/>
      <c r="I22">
        <v>0.37942194938659701</v>
      </c>
      <c r="J22" s="10" t="str">
        <f t="shared" si="1"/>
        <v>No</v>
      </c>
      <c r="K22" s="13">
        <v>126</v>
      </c>
      <c r="L22" s="17">
        <v>811.22347021102905</v>
      </c>
      <c r="M22" s="10" t="str">
        <f t="shared" si="2"/>
        <v>Si</v>
      </c>
      <c r="N22" s="13"/>
      <c r="O22" s="17">
        <v>0.51172614097595204</v>
      </c>
      <c r="P22" s="10" t="str">
        <f t="shared" si="3"/>
        <v>No</v>
      </c>
      <c r="Q22" s="11">
        <v>137</v>
      </c>
      <c r="R22" s="11">
        <v>1257.83254599571</v>
      </c>
      <c r="S22" s="10" t="str">
        <f t="shared" si="4"/>
        <v>No</v>
      </c>
      <c r="T22" s="11"/>
      <c r="U22" s="11">
        <v>0.56894183158874501</v>
      </c>
      <c r="V22" s="10" t="str">
        <f t="shared" si="5"/>
        <v>No</v>
      </c>
      <c r="W22" s="11">
        <v>137</v>
      </c>
      <c r="X22" s="11">
        <v>2183.3706538677202</v>
      </c>
      <c r="Y22" s="10" t="str">
        <f t="shared" si="6"/>
        <v>No</v>
      </c>
      <c r="Z22" s="11"/>
      <c r="AA22" s="11">
        <v>0.72908401489257801</v>
      </c>
      <c r="AB22" s="10" t="str">
        <f t="shared" si="7"/>
        <v>No</v>
      </c>
      <c r="AC22" s="11">
        <v>136</v>
      </c>
      <c r="AD22" s="11">
        <v>3375.1889569759401</v>
      </c>
      <c r="AE22" s="10" t="str">
        <f t="shared" si="8"/>
        <v>No</v>
      </c>
      <c r="AF22" s="11"/>
      <c r="AG22" s="11">
        <v>0.67428088188171398</v>
      </c>
      <c r="AH22" s="10" t="str">
        <f t="shared" si="9"/>
        <v>No</v>
      </c>
      <c r="AI22" s="11">
        <v>136</v>
      </c>
      <c r="AJ22" s="11">
        <v>3212.4760737419101</v>
      </c>
      <c r="AK22" s="10" t="str">
        <f t="shared" si="10"/>
        <v>No</v>
      </c>
      <c r="AL22" s="11"/>
      <c r="AM22" s="11">
        <v>0.748809814453125</v>
      </c>
      <c r="AN22" s="10" t="str">
        <f t="shared" si="11"/>
        <v>No</v>
      </c>
    </row>
    <row r="23" spans="2:40" ht="15.75" thickBot="1" x14ac:dyDescent="0.3">
      <c r="B23" s="11" t="s">
        <v>32</v>
      </c>
      <c r="C23" s="11" t="s">
        <v>75</v>
      </c>
      <c r="D23" s="11">
        <v>114</v>
      </c>
      <c r="E23" s="11">
        <v>109</v>
      </c>
      <c r="F23" s="17">
        <v>35.356375932693503</v>
      </c>
      <c r="G23" s="10" t="str">
        <f t="shared" si="0"/>
        <v>Si</v>
      </c>
      <c r="H23" s="13">
        <v>91</v>
      </c>
      <c r="I23">
        <v>9.32379198074341</v>
      </c>
      <c r="J23" s="10" t="str">
        <f t="shared" si="1"/>
        <v>No</v>
      </c>
      <c r="K23" s="13">
        <v>108</v>
      </c>
      <c r="L23" s="17">
        <v>102.25191783904999</v>
      </c>
      <c r="M23" s="10" t="str">
        <f t="shared" si="2"/>
        <v>No</v>
      </c>
      <c r="N23" s="13">
        <v>93</v>
      </c>
      <c r="O23" s="17">
        <v>26.253711938858</v>
      </c>
      <c r="P23" s="10" t="str">
        <f t="shared" si="3"/>
        <v>No</v>
      </c>
      <c r="Q23" s="11">
        <v>111</v>
      </c>
      <c r="R23" s="11">
        <v>189.73339009284999</v>
      </c>
      <c r="S23" s="10" t="str">
        <f t="shared" si="4"/>
        <v>Si</v>
      </c>
      <c r="T23" s="11">
        <v>75</v>
      </c>
      <c r="U23" s="11">
        <v>24.645805120468101</v>
      </c>
      <c r="V23" s="10" t="str">
        <f t="shared" si="5"/>
        <v>No</v>
      </c>
      <c r="W23" s="11">
        <v>110</v>
      </c>
      <c r="X23" s="11">
        <v>312.85548806190502</v>
      </c>
      <c r="Y23" s="10" t="str">
        <f t="shared" si="6"/>
        <v>Si</v>
      </c>
      <c r="Z23" s="11">
        <v>77</v>
      </c>
      <c r="AA23" s="11">
        <v>29.5790390968323</v>
      </c>
      <c r="AB23" s="10" t="str">
        <f t="shared" si="7"/>
        <v>No</v>
      </c>
      <c r="AC23" s="11">
        <v>111</v>
      </c>
      <c r="AD23" s="11">
        <v>407.06269288062998</v>
      </c>
      <c r="AE23" s="10" t="str">
        <f t="shared" si="8"/>
        <v>Si</v>
      </c>
      <c r="AF23" s="11">
        <v>72</v>
      </c>
      <c r="AG23" s="11">
        <v>12.708534955978401</v>
      </c>
      <c r="AH23" s="10" t="str">
        <f t="shared" si="9"/>
        <v>No</v>
      </c>
      <c r="AI23" s="11">
        <v>112</v>
      </c>
      <c r="AJ23" s="11">
        <v>540.59358406066895</v>
      </c>
      <c r="AK23" s="10" t="str">
        <f t="shared" si="10"/>
        <v>Si</v>
      </c>
      <c r="AL23" s="11"/>
      <c r="AM23" s="11">
        <v>0.72949123382568404</v>
      </c>
      <c r="AN23" s="10" t="str">
        <f t="shared" si="11"/>
        <v>No</v>
      </c>
    </row>
    <row r="24" spans="2:40" ht="15.75" thickBot="1" x14ac:dyDescent="0.3">
      <c r="B24" s="11" t="s">
        <v>33</v>
      </c>
      <c r="C24" s="11" t="s">
        <v>79</v>
      </c>
      <c r="D24" s="11">
        <v>129</v>
      </c>
      <c r="E24" s="11">
        <v>129</v>
      </c>
      <c r="F24" s="17">
        <v>60.1494879722595</v>
      </c>
      <c r="G24" s="10" t="str">
        <f t="shared" si="0"/>
        <v>Si</v>
      </c>
      <c r="H24" s="13">
        <v>129</v>
      </c>
      <c r="I24">
        <v>12.5026500225067</v>
      </c>
      <c r="J24" s="10" t="str">
        <f t="shared" si="1"/>
        <v>Si</v>
      </c>
      <c r="K24" s="13">
        <v>130</v>
      </c>
      <c r="L24" s="17">
        <v>138.011171102524</v>
      </c>
      <c r="M24" s="10" t="str">
        <f t="shared" si="2"/>
        <v>Si</v>
      </c>
      <c r="N24" s="13">
        <v>117</v>
      </c>
      <c r="O24" s="17">
        <v>78.794261217117295</v>
      </c>
      <c r="P24" s="10" t="str">
        <f t="shared" si="3"/>
        <v>No</v>
      </c>
      <c r="Q24" s="11">
        <v>140</v>
      </c>
      <c r="R24" s="11">
        <v>238.66609311103801</v>
      </c>
      <c r="S24" s="10" t="str">
        <f t="shared" si="4"/>
        <v>No</v>
      </c>
      <c r="T24" s="11">
        <v>74</v>
      </c>
      <c r="U24" s="11">
        <v>81.0743279457092</v>
      </c>
      <c r="V24" s="10" t="str">
        <f t="shared" si="5"/>
        <v>No</v>
      </c>
      <c r="W24" s="11">
        <v>140</v>
      </c>
      <c r="X24" s="11">
        <v>330.260632038116</v>
      </c>
      <c r="Y24" s="10" t="str">
        <f t="shared" si="6"/>
        <v>No</v>
      </c>
      <c r="Z24" s="11">
        <v>75</v>
      </c>
      <c r="AA24" s="11">
        <v>64.677066802978501</v>
      </c>
      <c r="AB24" s="10" t="str">
        <f t="shared" si="7"/>
        <v>No</v>
      </c>
      <c r="AC24" s="11">
        <v>137</v>
      </c>
      <c r="AD24" s="11">
        <v>555.15640711784397</v>
      </c>
      <c r="AE24" s="10" t="str">
        <f t="shared" si="8"/>
        <v>No</v>
      </c>
      <c r="AF24" s="11">
        <v>89</v>
      </c>
      <c r="AG24" s="11">
        <v>128.83057284355201</v>
      </c>
      <c r="AH24" s="10" t="str">
        <f t="shared" si="9"/>
        <v>No</v>
      </c>
      <c r="AI24" s="11">
        <v>138</v>
      </c>
      <c r="AJ24" s="11">
        <v>972.41580104827904</v>
      </c>
      <c r="AK24" s="10" t="str">
        <f t="shared" si="10"/>
        <v>No</v>
      </c>
      <c r="AL24" s="11">
        <v>116</v>
      </c>
      <c r="AM24" s="11">
        <v>514.29746198654198</v>
      </c>
      <c r="AN24" s="10" t="str">
        <f t="shared" si="11"/>
        <v>No</v>
      </c>
    </row>
    <row r="25" spans="2:40" ht="15.75" thickBot="1" x14ac:dyDescent="0.3">
      <c r="B25" s="11" t="s">
        <v>34</v>
      </c>
      <c r="C25" s="11" t="s">
        <v>80</v>
      </c>
      <c r="D25" s="11">
        <v>69</v>
      </c>
      <c r="E25" s="11">
        <v>136</v>
      </c>
      <c r="F25" s="17">
        <v>82.055443048477201</v>
      </c>
      <c r="G25" s="10" t="str">
        <f t="shared" si="0"/>
        <v>Si</v>
      </c>
      <c r="H25" s="13"/>
      <c r="I25">
        <v>0.55829668045043901</v>
      </c>
      <c r="J25" s="10" t="str">
        <f t="shared" si="1"/>
        <v>No</v>
      </c>
      <c r="K25" s="13">
        <v>140</v>
      </c>
      <c r="L25" s="17">
        <v>266.04088807106001</v>
      </c>
      <c r="M25" s="10" t="str">
        <f t="shared" si="2"/>
        <v>Si</v>
      </c>
      <c r="N25" s="13"/>
      <c r="O25" s="17">
        <v>0.6507568359375</v>
      </c>
      <c r="P25" s="10" t="str">
        <f t="shared" si="3"/>
        <v>No</v>
      </c>
      <c r="Q25" s="11">
        <v>140</v>
      </c>
      <c r="R25" s="11">
        <v>410.39746999740601</v>
      </c>
      <c r="S25" s="10" t="str">
        <f t="shared" si="4"/>
        <v>Si</v>
      </c>
      <c r="T25" s="11"/>
      <c r="U25" s="11">
        <v>0.74594473838806197</v>
      </c>
      <c r="V25" s="10" t="str">
        <f t="shared" si="5"/>
        <v>No</v>
      </c>
      <c r="W25" s="11">
        <v>140</v>
      </c>
      <c r="X25" s="11">
        <v>616.03447508811996</v>
      </c>
      <c r="Y25" s="10" t="str">
        <f t="shared" si="6"/>
        <v>Si</v>
      </c>
      <c r="Z25" s="11">
        <v>140</v>
      </c>
      <c r="AA25" s="11">
        <v>284.29016709327698</v>
      </c>
      <c r="AB25" s="10" t="str">
        <f t="shared" si="7"/>
        <v>Si</v>
      </c>
      <c r="AC25" s="11">
        <v>139</v>
      </c>
      <c r="AD25" s="11">
        <v>1140.9316031932799</v>
      </c>
      <c r="AE25" s="10" t="str">
        <f t="shared" si="8"/>
        <v>Si</v>
      </c>
      <c r="AF25" s="11"/>
      <c r="AG25" s="11">
        <v>0.858745098114014</v>
      </c>
      <c r="AH25" s="10" t="str">
        <f t="shared" si="9"/>
        <v>No</v>
      </c>
      <c r="AI25" s="11">
        <v>140</v>
      </c>
      <c r="AJ25" s="11">
        <v>2073.07740592957</v>
      </c>
      <c r="AK25" s="10" t="str">
        <f t="shared" si="10"/>
        <v>Si</v>
      </c>
      <c r="AL25" s="11"/>
      <c r="AM25" s="11">
        <v>0.94956707954406705</v>
      </c>
      <c r="AN25" s="10" t="str">
        <f t="shared" si="11"/>
        <v>No</v>
      </c>
    </row>
    <row r="26" spans="2:40" ht="15.75" thickBot="1" x14ac:dyDescent="0.3">
      <c r="B26" s="11" t="s">
        <v>35</v>
      </c>
      <c r="C26" s="11" t="s">
        <v>73</v>
      </c>
      <c r="D26" s="11">
        <v>133</v>
      </c>
      <c r="E26" s="11">
        <v>128</v>
      </c>
      <c r="F26" s="17">
        <v>34.8568952083588</v>
      </c>
      <c r="G26" s="10" t="str">
        <f t="shared" si="0"/>
        <v>Si</v>
      </c>
      <c r="H26" s="13">
        <v>102</v>
      </c>
      <c r="I26">
        <v>14.7792642116547</v>
      </c>
      <c r="J26" s="10" t="str">
        <f t="shared" si="1"/>
        <v>No</v>
      </c>
      <c r="K26" s="13">
        <v>121</v>
      </c>
      <c r="L26" s="17">
        <v>132.24590611457799</v>
      </c>
      <c r="M26" s="10" t="str">
        <f t="shared" si="2"/>
        <v>No</v>
      </c>
      <c r="N26" s="13">
        <v>100</v>
      </c>
      <c r="O26" s="17">
        <v>65.6248042583466</v>
      </c>
      <c r="P26" s="10" t="str">
        <f t="shared" si="3"/>
        <v>No</v>
      </c>
      <c r="Q26" s="11">
        <v>124</v>
      </c>
      <c r="R26" s="11">
        <v>283.82944393157999</v>
      </c>
      <c r="S26" s="10" t="str">
        <f t="shared" si="4"/>
        <v>No</v>
      </c>
      <c r="T26" s="11">
        <v>101</v>
      </c>
      <c r="U26" s="11">
        <v>147.53055906295799</v>
      </c>
      <c r="V26" s="10" t="str">
        <f t="shared" si="5"/>
        <v>No</v>
      </c>
      <c r="W26" s="11">
        <v>128</v>
      </c>
      <c r="X26" s="11">
        <v>471.04539203643799</v>
      </c>
      <c r="Y26" s="10" t="str">
        <f t="shared" si="6"/>
        <v>Si</v>
      </c>
      <c r="Z26" s="11">
        <v>100</v>
      </c>
      <c r="AA26" s="11">
        <v>245.99646091461199</v>
      </c>
      <c r="AB26" s="10" t="str">
        <f t="shared" si="7"/>
        <v>No</v>
      </c>
      <c r="AC26" s="11">
        <v>128</v>
      </c>
      <c r="AD26" s="11">
        <v>634.00830698013306</v>
      </c>
      <c r="AE26" s="10" t="str">
        <f t="shared" si="8"/>
        <v>Si</v>
      </c>
      <c r="AF26" s="11">
        <v>102</v>
      </c>
      <c r="AG26" s="11">
        <v>246.676408052444</v>
      </c>
      <c r="AH26" s="10" t="str">
        <f t="shared" si="9"/>
        <v>No</v>
      </c>
      <c r="AI26" s="11">
        <v>137</v>
      </c>
      <c r="AJ26" s="11">
        <v>366.72982811927801</v>
      </c>
      <c r="AK26" s="10" t="str">
        <f t="shared" si="10"/>
        <v>Si</v>
      </c>
      <c r="AL26" s="11"/>
      <c r="AM26" s="11">
        <v>0.71224594116210904</v>
      </c>
      <c r="AN26" s="10" t="str">
        <f t="shared" si="11"/>
        <v>No</v>
      </c>
    </row>
    <row r="27" spans="2:40" ht="15.75" thickBot="1" x14ac:dyDescent="0.3">
      <c r="B27" s="11" t="s">
        <v>36</v>
      </c>
      <c r="C27" s="11" t="s">
        <v>74</v>
      </c>
      <c r="D27" s="11">
        <v>128</v>
      </c>
      <c r="E27" s="11">
        <v>87</v>
      </c>
      <c r="F27" s="17">
        <v>24.117252349853501</v>
      </c>
      <c r="G27" s="10" t="str">
        <f t="shared" si="0"/>
        <v>No</v>
      </c>
      <c r="H27" s="13"/>
      <c r="I27">
        <v>0.37105298042297402</v>
      </c>
      <c r="J27" s="10" t="str">
        <f t="shared" si="1"/>
        <v>No</v>
      </c>
      <c r="K27" s="13">
        <v>129</v>
      </c>
      <c r="L27" s="17">
        <v>133.82854175567601</v>
      </c>
      <c r="M27" s="10" t="str">
        <f t="shared" si="2"/>
        <v>Si</v>
      </c>
      <c r="N27" s="13">
        <v>83</v>
      </c>
      <c r="O27" s="17">
        <v>69.032655954361005</v>
      </c>
      <c r="P27" s="10" t="str">
        <f t="shared" si="3"/>
        <v>No</v>
      </c>
      <c r="Q27" s="11">
        <v>139</v>
      </c>
      <c r="R27" s="11">
        <v>201.355254888535</v>
      </c>
      <c r="S27" s="10" t="str">
        <f t="shared" si="4"/>
        <v>No</v>
      </c>
      <c r="T27" s="11"/>
      <c r="U27" s="11">
        <v>0.562291860580444</v>
      </c>
      <c r="V27" s="10" t="str">
        <f t="shared" si="5"/>
        <v>No</v>
      </c>
      <c r="W27" s="11">
        <v>140</v>
      </c>
      <c r="X27" s="11">
        <v>390.27299785614002</v>
      </c>
      <c r="Y27" s="10" t="str">
        <f t="shared" si="6"/>
        <v>No</v>
      </c>
      <c r="Z27" s="11">
        <v>140</v>
      </c>
      <c r="AA27" s="11">
        <v>210.48287773132299</v>
      </c>
      <c r="AB27" s="10" t="str">
        <f t="shared" si="7"/>
        <v>No</v>
      </c>
      <c r="AC27" s="11">
        <v>140</v>
      </c>
      <c r="AD27" s="11">
        <v>536.40526008606003</v>
      </c>
      <c r="AE27" s="10" t="str">
        <f t="shared" si="8"/>
        <v>No</v>
      </c>
      <c r="AF27" s="11">
        <v>140</v>
      </c>
      <c r="AG27" s="11">
        <v>275.04727506637602</v>
      </c>
      <c r="AH27" s="10" t="str">
        <f t="shared" si="9"/>
        <v>No</v>
      </c>
      <c r="AI27" s="11">
        <v>131</v>
      </c>
      <c r="AJ27" s="11">
        <v>285.45852994918801</v>
      </c>
      <c r="AK27" s="10" t="str">
        <f t="shared" si="10"/>
        <v>Si</v>
      </c>
      <c r="AL27" s="11">
        <v>83</v>
      </c>
      <c r="AM27" s="11">
        <v>46.348629951477101</v>
      </c>
      <c r="AN27" s="10" t="str">
        <f t="shared" si="11"/>
        <v>No</v>
      </c>
    </row>
    <row r="28" spans="2:40" ht="15.75" thickBot="1" x14ac:dyDescent="0.3">
      <c r="B28" s="11" t="s">
        <v>37</v>
      </c>
      <c r="C28" s="11" t="s">
        <v>74</v>
      </c>
      <c r="D28" s="11">
        <v>121</v>
      </c>
      <c r="E28" s="11">
        <v>120</v>
      </c>
      <c r="F28" s="17">
        <v>82.654009103774996</v>
      </c>
      <c r="G28" s="10" t="str">
        <f t="shared" si="0"/>
        <v>Si</v>
      </c>
      <c r="H28" s="13"/>
      <c r="I28">
        <v>0.58332705497741699</v>
      </c>
      <c r="J28" s="10" t="str">
        <f t="shared" si="1"/>
        <v>No</v>
      </c>
      <c r="K28" s="13">
        <v>125</v>
      </c>
      <c r="L28" s="17">
        <v>248.20693397522001</v>
      </c>
      <c r="M28" s="10" t="str">
        <f t="shared" si="2"/>
        <v>Si</v>
      </c>
      <c r="N28" s="13">
        <v>125</v>
      </c>
      <c r="O28" s="17">
        <v>122.217519044876</v>
      </c>
      <c r="P28" s="10" t="str">
        <f t="shared" si="3"/>
        <v>Si</v>
      </c>
      <c r="Q28" s="11">
        <v>121</v>
      </c>
      <c r="R28" s="11">
        <v>454.080411195755</v>
      </c>
      <c r="S28" s="10" t="str">
        <f t="shared" si="4"/>
        <v>Si</v>
      </c>
      <c r="T28" s="11">
        <v>122</v>
      </c>
      <c r="U28" s="11">
        <v>146.73857188224801</v>
      </c>
      <c r="V28" s="10" t="str">
        <f t="shared" si="5"/>
        <v>Si</v>
      </c>
      <c r="W28" s="11">
        <v>122</v>
      </c>
      <c r="X28" s="11">
        <v>939.20768213272095</v>
      </c>
      <c r="Y28" s="10" t="str">
        <f t="shared" si="6"/>
        <v>Si</v>
      </c>
      <c r="Z28" s="11">
        <v>122</v>
      </c>
      <c r="AA28" s="11">
        <v>330.68764305114701</v>
      </c>
      <c r="AB28" s="10" t="str">
        <f t="shared" si="7"/>
        <v>Si</v>
      </c>
      <c r="AC28" s="11">
        <v>122</v>
      </c>
      <c r="AD28" s="11">
        <v>1052.43282914162</v>
      </c>
      <c r="AE28" s="10" t="str">
        <f t="shared" si="8"/>
        <v>Si</v>
      </c>
      <c r="AF28" s="11">
        <v>122</v>
      </c>
      <c r="AG28" s="11">
        <v>524.10757589340199</v>
      </c>
      <c r="AH28" s="10" t="str">
        <f t="shared" si="9"/>
        <v>Si</v>
      </c>
      <c r="AI28" s="11">
        <v>121</v>
      </c>
      <c r="AJ28" s="11">
        <v>1517.7607567310299</v>
      </c>
      <c r="AK28" s="10" t="str">
        <f t="shared" si="10"/>
        <v>Si</v>
      </c>
      <c r="AL28" s="11">
        <v>121</v>
      </c>
      <c r="AM28" s="11">
        <v>839.44909381866501</v>
      </c>
      <c r="AN28" s="10" t="str">
        <f t="shared" si="11"/>
        <v>Si</v>
      </c>
    </row>
    <row r="29" spans="2:40" ht="15.75" thickBot="1" x14ac:dyDescent="0.3">
      <c r="B29" s="11" t="s">
        <v>38</v>
      </c>
      <c r="C29" s="11" t="s">
        <v>76</v>
      </c>
      <c r="D29" s="11">
        <v>127</v>
      </c>
      <c r="E29" s="11">
        <v>78</v>
      </c>
      <c r="F29" s="17">
        <v>19.3238298892975</v>
      </c>
      <c r="G29" s="10" t="str">
        <f t="shared" si="0"/>
        <v>No</v>
      </c>
      <c r="H29" s="13"/>
      <c r="I29">
        <v>0.471086025238037</v>
      </c>
      <c r="J29" s="10" t="str">
        <f t="shared" si="1"/>
        <v>No</v>
      </c>
      <c r="K29" s="13">
        <v>98</v>
      </c>
      <c r="L29" s="17">
        <v>133.44302177429199</v>
      </c>
      <c r="M29" s="10" t="str">
        <f t="shared" si="2"/>
        <v>No</v>
      </c>
      <c r="N29" s="13"/>
      <c r="O29" s="17">
        <v>0.62342500686645497</v>
      </c>
      <c r="P29" s="10" t="str">
        <f t="shared" si="3"/>
        <v>No</v>
      </c>
      <c r="Q29" s="11">
        <v>132</v>
      </c>
      <c r="R29" s="11">
        <v>276.263006925583</v>
      </c>
      <c r="S29" s="10" t="str">
        <f t="shared" si="4"/>
        <v>Si</v>
      </c>
      <c r="T29" s="11"/>
      <c r="U29" s="11">
        <v>0.622539043426514</v>
      </c>
      <c r="V29" s="10" t="str">
        <f t="shared" si="5"/>
        <v>No</v>
      </c>
      <c r="W29" s="11">
        <v>131</v>
      </c>
      <c r="X29" s="11">
        <v>684.21377110481296</v>
      </c>
      <c r="Y29" s="10" t="str">
        <f t="shared" si="6"/>
        <v>Si</v>
      </c>
      <c r="Z29" s="11"/>
      <c r="AA29" s="11">
        <v>0.79497003555297896</v>
      </c>
      <c r="AB29" s="10" t="str">
        <f t="shared" si="7"/>
        <v>No</v>
      </c>
      <c r="AC29" s="11">
        <v>127</v>
      </c>
      <c r="AD29" s="11">
        <v>215.486477136612</v>
      </c>
      <c r="AE29" s="10" t="str">
        <f t="shared" si="8"/>
        <v>Si</v>
      </c>
      <c r="AF29" s="11"/>
      <c r="AG29" s="11">
        <v>0.742043256759644</v>
      </c>
      <c r="AH29" s="10" t="str">
        <f t="shared" si="9"/>
        <v>No</v>
      </c>
      <c r="AI29" s="11">
        <v>127</v>
      </c>
      <c r="AJ29" s="11">
        <v>438.301512002945</v>
      </c>
      <c r="AK29" s="10" t="str">
        <f t="shared" si="10"/>
        <v>Si</v>
      </c>
      <c r="AL29" s="11">
        <v>127</v>
      </c>
      <c r="AM29" s="11">
        <v>287.82942891120899</v>
      </c>
      <c r="AN29" s="10" t="str">
        <f t="shared" si="11"/>
        <v>Si</v>
      </c>
    </row>
    <row r="30" spans="2:40" ht="15.75" thickBot="1" x14ac:dyDescent="0.3">
      <c r="B30" s="11" t="s">
        <v>39</v>
      </c>
      <c r="C30" s="11" t="s">
        <v>74</v>
      </c>
      <c r="D30" s="11">
        <v>128</v>
      </c>
      <c r="E30" s="11">
        <v>128</v>
      </c>
      <c r="F30" s="17">
        <v>29.484351158142101</v>
      </c>
      <c r="G30" s="10" t="str">
        <f t="shared" si="0"/>
        <v>Si</v>
      </c>
      <c r="H30" s="13">
        <v>84</v>
      </c>
      <c r="I30">
        <v>13.441960096359299</v>
      </c>
      <c r="J30" s="10" t="str">
        <f t="shared" si="1"/>
        <v>No</v>
      </c>
      <c r="K30" s="13">
        <v>127</v>
      </c>
      <c r="L30" s="17">
        <v>187.36953902244599</v>
      </c>
      <c r="M30" s="10" t="str">
        <f t="shared" si="2"/>
        <v>Si</v>
      </c>
      <c r="N30" s="13">
        <v>127</v>
      </c>
      <c r="O30" s="17">
        <v>84.851339101791396</v>
      </c>
      <c r="P30" s="10" t="str">
        <f t="shared" si="3"/>
        <v>Si</v>
      </c>
      <c r="Q30" s="11">
        <v>140</v>
      </c>
      <c r="R30" s="11">
        <v>374.49484372139</v>
      </c>
      <c r="S30" s="10" t="str">
        <f t="shared" si="4"/>
        <v>No</v>
      </c>
      <c r="T30" s="11">
        <v>140</v>
      </c>
      <c r="U30" s="11">
        <v>151.429068803787</v>
      </c>
      <c r="V30" s="10" t="str">
        <f t="shared" si="5"/>
        <v>No</v>
      </c>
      <c r="W30" s="11">
        <v>140</v>
      </c>
      <c r="X30" s="11">
        <v>680.95150279998802</v>
      </c>
      <c r="Y30" s="10" t="str">
        <f t="shared" si="6"/>
        <v>No</v>
      </c>
      <c r="Z30" s="11">
        <v>140</v>
      </c>
      <c r="AA30" s="11">
        <v>330.95954608917202</v>
      </c>
      <c r="AB30" s="10" t="str">
        <f t="shared" si="7"/>
        <v>No</v>
      </c>
      <c r="AC30" s="11">
        <v>128</v>
      </c>
      <c r="AD30" s="11">
        <v>1006.7866477966299</v>
      </c>
      <c r="AE30" s="10" t="str">
        <f t="shared" si="8"/>
        <v>Si</v>
      </c>
      <c r="AF30" s="11">
        <v>128</v>
      </c>
      <c r="AG30" s="11">
        <v>425.39105772972101</v>
      </c>
      <c r="AH30" s="10" t="str">
        <f t="shared" si="9"/>
        <v>Si</v>
      </c>
      <c r="AI30" s="11">
        <v>138</v>
      </c>
      <c r="AJ30" s="11">
        <v>1605.00907492638</v>
      </c>
      <c r="AK30" s="10" t="str">
        <f t="shared" si="10"/>
        <v>No</v>
      </c>
      <c r="AL30" s="11">
        <v>138</v>
      </c>
      <c r="AM30" s="11">
        <v>504.53081607818598</v>
      </c>
      <c r="AN30" s="10" t="str">
        <f t="shared" si="11"/>
        <v>No</v>
      </c>
    </row>
    <row r="31" spans="2:40" ht="15.75" thickBot="1" x14ac:dyDescent="0.3">
      <c r="B31" s="11" t="s">
        <v>40</v>
      </c>
      <c r="C31" s="11" t="s">
        <v>77</v>
      </c>
      <c r="D31" s="11">
        <v>100</v>
      </c>
      <c r="E31" s="11">
        <v>127</v>
      </c>
      <c r="F31" s="17">
        <v>129.51161098480199</v>
      </c>
      <c r="G31" s="10" t="str">
        <f t="shared" si="0"/>
        <v>No</v>
      </c>
      <c r="H31" s="13"/>
      <c r="I31">
        <v>0.42180204391479498</v>
      </c>
      <c r="J31" s="10" t="str">
        <f t="shared" si="1"/>
        <v>No</v>
      </c>
      <c r="K31" s="13">
        <v>133</v>
      </c>
      <c r="L31" s="17">
        <v>132.40830397605899</v>
      </c>
      <c r="M31" s="10" t="str">
        <f t="shared" si="2"/>
        <v>No</v>
      </c>
      <c r="N31" s="13">
        <v>73</v>
      </c>
      <c r="O31" s="17">
        <v>43.193094968795798</v>
      </c>
      <c r="P31" s="10" t="str">
        <f t="shared" si="3"/>
        <v>No</v>
      </c>
      <c r="Q31" s="11">
        <v>127</v>
      </c>
      <c r="R31" s="11">
        <v>104.16490697860699</v>
      </c>
      <c r="S31" s="10" t="str">
        <f t="shared" si="4"/>
        <v>No</v>
      </c>
      <c r="T31" s="11">
        <v>77</v>
      </c>
      <c r="U31" s="11">
        <v>9.3182470798492396</v>
      </c>
      <c r="V31" s="10" t="str">
        <f t="shared" si="5"/>
        <v>No</v>
      </c>
      <c r="W31" s="11">
        <v>127</v>
      </c>
      <c r="X31" s="11">
        <v>175.30671310424799</v>
      </c>
      <c r="Y31" s="10" t="str">
        <f t="shared" si="6"/>
        <v>No</v>
      </c>
      <c r="Z31" s="11"/>
      <c r="AA31" s="11">
        <v>0.75506496429443404</v>
      </c>
      <c r="AB31" s="10" t="str">
        <f t="shared" si="7"/>
        <v>No</v>
      </c>
      <c r="AC31" s="11">
        <v>127</v>
      </c>
      <c r="AD31" s="11">
        <v>300.94417476654098</v>
      </c>
      <c r="AE31" s="10" t="str">
        <f t="shared" si="8"/>
        <v>No</v>
      </c>
      <c r="AF31" s="11"/>
      <c r="AG31" s="11">
        <v>0.752230644226074</v>
      </c>
      <c r="AH31" s="10" t="str">
        <f t="shared" si="9"/>
        <v>No</v>
      </c>
      <c r="AI31" s="11">
        <v>125</v>
      </c>
      <c r="AJ31" s="11">
        <v>451.695530891418</v>
      </c>
      <c r="AK31" s="10" t="str">
        <f t="shared" si="10"/>
        <v>No</v>
      </c>
      <c r="AL31" s="11"/>
      <c r="AM31" s="11">
        <v>0.80897688865661599</v>
      </c>
      <c r="AN31" s="10" t="str">
        <f t="shared" si="11"/>
        <v>No</v>
      </c>
    </row>
    <row r="32" spans="2:40" ht="15.75" thickBot="1" x14ac:dyDescent="0.3">
      <c r="B32" s="11" t="s">
        <v>41</v>
      </c>
      <c r="C32" s="11" t="s">
        <v>77</v>
      </c>
      <c r="D32" s="11">
        <v>123</v>
      </c>
      <c r="E32" s="11">
        <v>140</v>
      </c>
      <c r="F32" s="17">
        <v>50.096464872360201</v>
      </c>
      <c r="G32" s="10" t="str">
        <f t="shared" si="0"/>
        <v>No</v>
      </c>
      <c r="H32" s="13">
        <v>133</v>
      </c>
      <c r="I32">
        <v>30.702017784118699</v>
      </c>
      <c r="J32" s="10" t="str">
        <f t="shared" si="1"/>
        <v>No</v>
      </c>
      <c r="K32" s="13">
        <v>136</v>
      </c>
      <c r="L32" s="17">
        <v>91.355205059051499</v>
      </c>
      <c r="M32" s="10" t="str">
        <f t="shared" si="2"/>
        <v>No</v>
      </c>
      <c r="N32" s="13">
        <v>74</v>
      </c>
      <c r="O32" s="17">
        <v>6.9079051017761204</v>
      </c>
      <c r="P32" s="10" t="str">
        <f t="shared" si="3"/>
        <v>No</v>
      </c>
      <c r="Q32" s="11">
        <v>124</v>
      </c>
      <c r="R32" s="11">
        <v>142.375144720078</v>
      </c>
      <c r="S32" s="10" t="str">
        <f t="shared" si="4"/>
        <v>Si</v>
      </c>
      <c r="T32" s="11">
        <v>73</v>
      </c>
      <c r="U32" s="11">
        <v>16.984214782714801</v>
      </c>
      <c r="V32" s="10" t="str">
        <f t="shared" si="5"/>
        <v>No</v>
      </c>
      <c r="W32" s="11">
        <v>124</v>
      </c>
      <c r="X32" s="11">
        <v>191.33818697929399</v>
      </c>
      <c r="Y32" s="10" t="str">
        <f t="shared" si="6"/>
        <v>Si</v>
      </c>
      <c r="Z32" s="11">
        <v>73</v>
      </c>
      <c r="AA32" s="11">
        <v>20.670861244201699</v>
      </c>
      <c r="AB32" s="10" t="str">
        <f t="shared" si="7"/>
        <v>No</v>
      </c>
      <c r="AC32" s="11">
        <v>139</v>
      </c>
      <c r="AD32" s="11">
        <v>265.495149850845</v>
      </c>
      <c r="AE32" s="10" t="str">
        <f t="shared" si="8"/>
        <v>No</v>
      </c>
      <c r="AF32" s="11"/>
      <c r="AG32" s="11">
        <v>0.77825307846069303</v>
      </c>
      <c r="AH32" s="10" t="str">
        <f t="shared" si="9"/>
        <v>No</v>
      </c>
      <c r="AI32" s="11">
        <v>118</v>
      </c>
      <c r="AJ32" s="11">
        <v>364.88156390190102</v>
      </c>
      <c r="AK32" s="10" t="str">
        <f t="shared" si="10"/>
        <v>Si</v>
      </c>
      <c r="AL32" s="11"/>
      <c r="AM32" s="11">
        <v>0.77236700057983398</v>
      </c>
      <c r="AN32" s="10" t="str">
        <f t="shared" si="11"/>
        <v>No</v>
      </c>
    </row>
    <row r="33" spans="2:40" ht="15.75" thickBot="1" x14ac:dyDescent="0.3">
      <c r="B33" s="11" t="s">
        <v>42</v>
      </c>
      <c r="C33" s="11" t="s">
        <v>75</v>
      </c>
      <c r="D33" s="11">
        <v>126</v>
      </c>
      <c r="E33" s="11">
        <v>124</v>
      </c>
      <c r="F33" s="17">
        <v>66.710458040237398</v>
      </c>
      <c r="G33" s="10" t="str">
        <f t="shared" si="0"/>
        <v>Si</v>
      </c>
      <c r="H33" s="13">
        <v>138</v>
      </c>
      <c r="I33">
        <v>10.3033039569855</v>
      </c>
      <c r="J33" s="10" t="str">
        <f t="shared" si="1"/>
        <v>No</v>
      </c>
      <c r="K33" s="13">
        <v>125</v>
      </c>
      <c r="L33" s="17">
        <v>267.58031272888201</v>
      </c>
      <c r="M33" s="10" t="str">
        <f t="shared" si="2"/>
        <v>Si</v>
      </c>
      <c r="N33" s="13"/>
      <c r="O33" s="17">
        <v>0.51550674438476596</v>
      </c>
      <c r="P33" s="10" t="str">
        <f t="shared" si="3"/>
        <v>No</v>
      </c>
      <c r="Q33" s="11">
        <v>125</v>
      </c>
      <c r="R33" s="11">
        <v>447.26043415069603</v>
      </c>
      <c r="S33" s="10" t="str">
        <f t="shared" si="4"/>
        <v>Si</v>
      </c>
      <c r="T33" s="11">
        <v>126</v>
      </c>
      <c r="U33" s="11">
        <v>116.85401129722599</v>
      </c>
      <c r="V33" s="10" t="str">
        <f t="shared" si="5"/>
        <v>Si</v>
      </c>
      <c r="W33" s="11">
        <v>127</v>
      </c>
      <c r="X33" s="11">
        <v>527.91154074668896</v>
      </c>
      <c r="Y33" s="10" t="str">
        <f t="shared" si="6"/>
        <v>Si</v>
      </c>
      <c r="Z33" s="11">
        <v>91</v>
      </c>
      <c r="AA33" s="11">
        <v>284.38868689536997</v>
      </c>
      <c r="AB33" s="10" t="str">
        <f t="shared" si="7"/>
        <v>No</v>
      </c>
      <c r="AC33" s="11">
        <v>127</v>
      </c>
      <c r="AD33" s="11">
        <v>773.44096708297695</v>
      </c>
      <c r="AE33" s="10" t="str">
        <f t="shared" si="8"/>
        <v>Si</v>
      </c>
      <c r="AF33" s="11">
        <v>111</v>
      </c>
      <c r="AG33" s="11">
        <v>402.60539603233298</v>
      </c>
      <c r="AH33" s="10" t="str">
        <f t="shared" si="9"/>
        <v>No</v>
      </c>
      <c r="AI33" s="11">
        <v>132</v>
      </c>
      <c r="AJ33" s="11">
        <v>1111.5027010440799</v>
      </c>
      <c r="AK33" s="10" t="str">
        <f t="shared" si="10"/>
        <v>Si</v>
      </c>
      <c r="AL33" s="11">
        <v>114</v>
      </c>
      <c r="AM33" s="11">
        <v>565.65298414230301</v>
      </c>
      <c r="AN33" s="10" t="str">
        <f t="shared" si="11"/>
        <v>No</v>
      </c>
    </row>
    <row r="34" spans="2:40" ht="15.75" thickBot="1" x14ac:dyDescent="0.3">
      <c r="B34" s="11" t="s">
        <v>43</v>
      </c>
      <c r="C34" s="11" t="s">
        <v>79</v>
      </c>
      <c r="D34" s="11">
        <v>122</v>
      </c>
      <c r="E34" s="11">
        <v>123</v>
      </c>
      <c r="F34" s="17">
        <v>96.414504051208496</v>
      </c>
      <c r="G34" s="10" t="str">
        <f t="shared" si="0"/>
        <v>Si</v>
      </c>
      <c r="H34" s="13"/>
      <c r="I34">
        <v>0.51328492164611805</v>
      </c>
      <c r="J34" s="10" t="str">
        <f t="shared" si="1"/>
        <v>No</v>
      </c>
      <c r="K34" s="13">
        <v>88</v>
      </c>
      <c r="L34" s="17">
        <v>301.97182488441501</v>
      </c>
      <c r="M34" s="10" t="str">
        <f t="shared" si="2"/>
        <v>No</v>
      </c>
      <c r="N34" s="13"/>
      <c r="O34" s="17">
        <v>0.64819478988647505</v>
      </c>
      <c r="P34" s="10" t="str">
        <f t="shared" si="3"/>
        <v>No</v>
      </c>
      <c r="Q34" s="11">
        <v>85</v>
      </c>
      <c r="R34" s="11">
        <v>117.57915997505199</v>
      </c>
      <c r="S34" s="10" t="str">
        <f t="shared" si="4"/>
        <v>No</v>
      </c>
      <c r="T34" s="11"/>
      <c r="U34" s="11">
        <v>0.66903614997863803</v>
      </c>
      <c r="V34" s="10" t="str">
        <f t="shared" si="5"/>
        <v>No</v>
      </c>
      <c r="W34" s="11">
        <v>104</v>
      </c>
      <c r="X34" s="11">
        <v>134.272072076797</v>
      </c>
      <c r="Y34" s="10" t="str">
        <f t="shared" si="6"/>
        <v>No</v>
      </c>
      <c r="Z34" s="11"/>
      <c r="AA34" s="11">
        <v>0.85947704315185502</v>
      </c>
      <c r="AB34" s="10" t="str">
        <f t="shared" si="7"/>
        <v>No</v>
      </c>
      <c r="AC34" s="11">
        <v>122</v>
      </c>
      <c r="AD34" s="11">
        <v>279.17022395134001</v>
      </c>
      <c r="AE34" s="10" t="str">
        <f t="shared" si="8"/>
        <v>Si</v>
      </c>
      <c r="AF34" s="11"/>
      <c r="AG34" s="11">
        <v>0.88761591911315896</v>
      </c>
      <c r="AH34" s="10" t="str">
        <f t="shared" si="9"/>
        <v>No</v>
      </c>
      <c r="AI34" s="11">
        <v>132</v>
      </c>
      <c r="AJ34" s="11">
        <v>396.67270779609697</v>
      </c>
      <c r="AK34" s="10" t="str">
        <f t="shared" si="10"/>
        <v>No</v>
      </c>
      <c r="AL34" s="11"/>
      <c r="AM34" s="11">
        <v>0.87382984161376998</v>
      </c>
      <c r="AN34" s="10" t="str">
        <f t="shared" si="11"/>
        <v>No</v>
      </c>
    </row>
    <row r="35" spans="2:40" ht="15.75" thickBot="1" x14ac:dyDescent="0.3">
      <c r="B35" s="11" t="s">
        <v>44</v>
      </c>
      <c r="C35" s="11" t="s">
        <v>79</v>
      </c>
      <c r="D35" s="11">
        <v>76</v>
      </c>
      <c r="E35" s="11">
        <v>126</v>
      </c>
      <c r="F35" s="17">
        <v>116.07435488700899</v>
      </c>
      <c r="G35" s="10" t="str">
        <f t="shared" si="0"/>
        <v>No</v>
      </c>
      <c r="H35" s="13"/>
      <c r="I35">
        <v>0.33630418777465798</v>
      </c>
      <c r="J35" s="10" t="str">
        <f t="shared" si="1"/>
        <v>No</v>
      </c>
      <c r="K35" s="13">
        <v>129</v>
      </c>
      <c r="L35" s="17">
        <v>283.16661000251798</v>
      </c>
      <c r="M35" s="10" t="str">
        <f t="shared" si="2"/>
        <v>No</v>
      </c>
      <c r="N35" s="13"/>
      <c r="O35" s="17">
        <v>0.39403223991393999</v>
      </c>
      <c r="P35" s="10" t="str">
        <f t="shared" si="3"/>
        <v>No</v>
      </c>
      <c r="Q35" s="11">
        <v>130</v>
      </c>
      <c r="R35" s="11">
        <v>637.82242298126198</v>
      </c>
      <c r="S35" s="10" t="str">
        <f t="shared" si="4"/>
        <v>No</v>
      </c>
      <c r="T35" s="11"/>
      <c r="U35" s="11">
        <v>0.52573776245117199</v>
      </c>
      <c r="V35" s="10" t="str">
        <f t="shared" si="5"/>
        <v>No</v>
      </c>
      <c r="W35" s="11">
        <v>130</v>
      </c>
      <c r="X35" s="11">
        <v>1025.94133901596</v>
      </c>
      <c r="Y35" s="10" t="str">
        <f t="shared" si="6"/>
        <v>No</v>
      </c>
      <c r="Z35" s="11"/>
      <c r="AA35" s="11">
        <v>0.72334790229797397</v>
      </c>
      <c r="AB35" s="10" t="str">
        <f t="shared" si="7"/>
        <v>No</v>
      </c>
      <c r="AC35" s="11">
        <v>132</v>
      </c>
      <c r="AD35" s="11">
        <v>1332.5168678760499</v>
      </c>
      <c r="AE35" s="10" t="str">
        <f t="shared" si="8"/>
        <v>No</v>
      </c>
      <c r="AF35" s="11"/>
      <c r="AG35" s="11">
        <v>0.66382789611816395</v>
      </c>
      <c r="AH35" s="10" t="str">
        <f t="shared" si="9"/>
        <v>No</v>
      </c>
      <c r="AI35" s="11">
        <v>129</v>
      </c>
      <c r="AJ35" s="11">
        <v>1652.1315448284099</v>
      </c>
      <c r="AK35" s="10" t="str">
        <f t="shared" si="10"/>
        <v>No</v>
      </c>
      <c r="AL35" s="11">
        <v>140</v>
      </c>
      <c r="AM35" s="11">
        <v>256.805109977722</v>
      </c>
      <c r="AN35" s="10" t="str">
        <f t="shared" si="11"/>
        <v>No</v>
      </c>
    </row>
    <row r="36" spans="2:40" ht="15.75" thickBot="1" x14ac:dyDescent="0.3">
      <c r="B36" s="11" t="s">
        <v>45</v>
      </c>
      <c r="C36" s="11" t="s">
        <v>81</v>
      </c>
      <c r="D36" s="11">
        <v>166</v>
      </c>
      <c r="E36" s="11">
        <v>140</v>
      </c>
      <c r="F36" s="17">
        <v>60.029397964477504</v>
      </c>
      <c r="G36" s="10" t="str">
        <f t="shared" si="0"/>
        <v>No</v>
      </c>
      <c r="H36" s="13"/>
      <c r="I36">
        <v>0.409384965896606</v>
      </c>
      <c r="J36" s="10" t="str">
        <f t="shared" si="1"/>
        <v>No</v>
      </c>
      <c r="K36" s="13">
        <v>132</v>
      </c>
      <c r="L36" s="17">
        <v>169.243837833405</v>
      </c>
      <c r="M36" s="10" t="str">
        <f t="shared" si="2"/>
        <v>No</v>
      </c>
      <c r="N36" s="13">
        <v>80</v>
      </c>
      <c r="O36" s="17">
        <v>90.452498912811294</v>
      </c>
      <c r="P36" s="10" t="str">
        <f t="shared" si="3"/>
        <v>Si</v>
      </c>
      <c r="Q36" s="11">
        <v>124</v>
      </c>
      <c r="R36" s="11">
        <v>91.265144109725995</v>
      </c>
      <c r="S36" s="10" t="str">
        <f t="shared" si="4"/>
        <v>No</v>
      </c>
      <c r="T36" s="11"/>
      <c r="U36" s="11">
        <v>0.56477594375610396</v>
      </c>
      <c r="V36" s="10" t="str">
        <f t="shared" si="5"/>
        <v>No</v>
      </c>
      <c r="W36" s="11">
        <v>124</v>
      </c>
      <c r="X36" s="11">
        <v>200.00537109375</v>
      </c>
      <c r="Y36" s="10" t="str">
        <f t="shared" si="6"/>
        <v>No</v>
      </c>
      <c r="Z36" s="11"/>
      <c r="AA36" s="11">
        <v>0.77823805809020996</v>
      </c>
      <c r="AB36" s="10" t="str">
        <f t="shared" si="7"/>
        <v>No</v>
      </c>
      <c r="AC36" s="11">
        <v>128</v>
      </c>
      <c r="AD36" s="11">
        <v>306.46999812126199</v>
      </c>
      <c r="AE36" s="10" t="str">
        <f t="shared" si="8"/>
        <v>No</v>
      </c>
      <c r="AF36" s="11"/>
      <c r="AG36" s="11">
        <v>0.73293900489807096</v>
      </c>
      <c r="AH36" s="10" t="str">
        <f t="shared" si="9"/>
        <v>No</v>
      </c>
      <c r="AI36" s="11">
        <v>124</v>
      </c>
      <c r="AJ36" s="11">
        <v>426.08109593391401</v>
      </c>
      <c r="AK36" s="10" t="str">
        <f t="shared" si="10"/>
        <v>No</v>
      </c>
      <c r="AL36" s="11"/>
      <c r="AM36" s="11">
        <v>0.76955103874206499</v>
      </c>
      <c r="AN36" s="10" t="str">
        <f t="shared" si="11"/>
        <v>No</v>
      </c>
    </row>
    <row r="37" spans="2:40" ht="15.75" thickBot="1" x14ac:dyDescent="0.3">
      <c r="B37" s="11" t="s">
        <v>46</v>
      </c>
      <c r="C37" s="11" t="s">
        <v>81</v>
      </c>
      <c r="D37" s="11">
        <v>127</v>
      </c>
      <c r="E37" s="11">
        <v>140</v>
      </c>
      <c r="F37" s="17">
        <v>50.622606039047199</v>
      </c>
      <c r="G37" s="10" t="str">
        <f t="shared" si="0"/>
        <v>No</v>
      </c>
      <c r="H37" s="13">
        <v>133</v>
      </c>
      <c r="I37">
        <v>31.152188777923602</v>
      </c>
      <c r="J37" s="10" t="str">
        <f t="shared" si="1"/>
        <v>Si</v>
      </c>
      <c r="K37" s="13">
        <v>134</v>
      </c>
      <c r="L37" s="17">
        <v>160.30994796752901</v>
      </c>
      <c r="M37" s="10" t="str">
        <f t="shared" si="2"/>
        <v>No</v>
      </c>
      <c r="N37" s="13">
        <v>120</v>
      </c>
      <c r="O37" s="17">
        <v>93.906283855438204</v>
      </c>
      <c r="P37" s="10" t="str">
        <f t="shared" si="3"/>
        <v>No</v>
      </c>
      <c r="Q37" s="11">
        <v>130</v>
      </c>
      <c r="R37" s="11">
        <v>273.64850783348101</v>
      </c>
      <c r="S37" s="10" t="str">
        <f t="shared" si="4"/>
        <v>Si</v>
      </c>
      <c r="T37" s="11">
        <v>100</v>
      </c>
      <c r="U37" s="11">
        <v>123.48152804374701</v>
      </c>
      <c r="V37" s="10" t="str">
        <f t="shared" si="5"/>
        <v>No</v>
      </c>
      <c r="W37" s="11">
        <v>124</v>
      </c>
      <c r="X37" s="11">
        <v>418.385618925095</v>
      </c>
      <c r="Y37" s="10" t="str">
        <f t="shared" si="6"/>
        <v>Si</v>
      </c>
      <c r="Z37" s="11">
        <v>82</v>
      </c>
      <c r="AA37" s="11">
        <v>119.917829036713</v>
      </c>
      <c r="AB37" s="10" t="str">
        <f t="shared" si="7"/>
        <v>No</v>
      </c>
      <c r="AC37" s="11">
        <v>129</v>
      </c>
      <c r="AD37" s="11">
        <v>566.34255194664001</v>
      </c>
      <c r="AE37" s="10" t="str">
        <f t="shared" si="8"/>
        <v>Si</v>
      </c>
      <c r="AF37" s="11">
        <v>82</v>
      </c>
      <c r="AG37" s="11">
        <v>103.064949989319</v>
      </c>
      <c r="AH37" s="10" t="str">
        <f t="shared" si="9"/>
        <v>No</v>
      </c>
      <c r="AI37" s="11">
        <v>128</v>
      </c>
      <c r="AJ37" s="11">
        <v>740.45898413658097</v>
      </c>
      <c r="AK37" s="10" t="str">
        <f t="shared" si="10"/>
        <v>Si</v>
      </c>
      <c r="AL37" s="11">
        <v>85</v>
      </c>
      <c r="AM37" s="11">
        <v>136.15585184097301</v>
      </c>
      <c r="AN37" s="10" t="str">
        <f t="shared" si="11"/>
        <v>No</v>
      </c>
    </row>
    <row r="38" spans="2:40" ht="15.75" thickBot="1" x14ac:dyDescent="0.3">
      <c r="B38" s="11" t="s">
        <v>47</v>
      </c>
      <c r="C38" s="11" t="s">
        <v>80</v>
      </c>
      <c r="D38" s="11">
        <v>72</v>
      </c>
      <c r="E38" s="11">
        <v>132</v>
      </c>
      <c r="F38" s="17">
        <v>221.2494328022</v>
      </c>
      <c r="G38" s="10" t="str">
        <f t="shared" si="0"/>
        <v>No</v>
      </c>
      <c r="H38" s="13"/>
      <c r="I38">
        <v>0.54904389381408703</v>
      </c>
      <c r="J38" s="10" t="str">
        <f t="shared" si="1"/>
        <v>No</v>
      </c>
      <c r="K38" s="13">
        <v>136</v>
      </c>
      <c r="L38" s="17">
        <v>215.17544579505901</v>
      </c>
      <c r="M38" s="10" t="str">
        <f t="shared" si="2"/>
        <v>No</v>
      </c>
      <c r="N38" s="13">
        <v>137</v>
      </c>
      <c r="O38" s="17">
        <v>19.5644690990448</v>
      </c>
      <c r="P38" s="10" t="str">
        <f t="shared" si="3"/>
        <v>Si</v>
      </c>
      <c r="Q38" s="11">
        <v>140</v>
      </c>
      <c r="R38" s="11">
        <v>498.68896174430802</v>
      </c>
      <c r="S38" s="10" t="str">
        <f t="shared" si="4"/>
        <v>Si</v>
      </c>
      <c r="T38" s="11"/>
      <c r="U38" s="11">
        <v>0.72508287429809604</v>
      </c>
      <c r="V38" s="10" t="str">
        <f t="shared" si="5"/>
        <v>No</v>
      </c>
      <c r="W38" s="11">
        <v>138</v>
      </c>
      <c r="X38" s="11">
        <v>220.74490213394199</v>
      </c>
      <c r="Y38" s="10" t="str">
        <f t="shared" si="6"/>
        <v>Si</v>
      </c>
      <c r="Z38" s="11">
        <v>75</v>
      </c>
      <c r="AA38" s="11">
        <v>31.157919168472301</v>
      </c>
      <c r="AB38" s="10" t="str">
        <f t="shared" si="7"/>
        <v>Si</v>
      </c>
      <c r="AC38" s="11">
        <v>140</v>
      </c>
      <c r="AD38" s="11">
        <v>334.538630962372</v>
      </c>
      <c r="AE38" s="10" t="str">
        <f t="shared" si="8"/>
        <v>Si</v>
      </c>
      <c r="AF38" s="11">
        <v>75</v>
      </c>
      <c r="AG38" s="11">
        <v>20.782361984252901</v>
      </c>
      <c r="AH38" s="10" t="str">
        <f t="shared" si="9"/>
        <v>Si</v>
      </c>
      <c r="AI38" s="11">
        <v>140</v>
      </c>
      <c r="AJ38" s="11">
        <v>625.84869003295898</v>
      </c>
      <c r="AK38" s="10" t="str">
        <f t="shared" si="10"/>
        <v>Si</v>
      </c>
      <c r="AL38" s="11">
        <v>91</v>
      </c>
      <c r="AM38" s="11">
        <v>162.471572160721</v>
      </c>
      <c r="AN38" s="10" t="str">
        <f t="shared" si="11"/>
        <v>No</v>
      </c>
    </row>
    <row r="39" spans="2:40" ht="15.75" thickBot="1" x14ac:dyDescent="0.3">
      <c r="B39" s="11" t="s">
        <v>48</v>
      </c>
      <c r="C39" s="11" t="s">
        <v>79</v>
      </c>
      <c r="D39" s="11">
        <v>174</v>
      </c>
      <c r="E39" s="11">
        <v>79</v>
      </c>
      <c r="F39" s="17">
        <v>29.357604742050199</v>
      </c>
      <c r="G39" s="10" t="str">
        <f t="shared" si="0"/>
        <v>No</v>
      </c>
      <c r="H39" s="13">
        <v>74</v>
      </c>
      <c r="I39">
        <v>2.0090126991271999</v>
      </c>
      <c r="J39" s="10" t="str">
        <f t="shared" si="1"/>
        <v>No</v>
      </c>
      <c r="K39" s="13">
        <v>118</v>
      </c>
      <c r="L39" s="17">
        <v>162.188813924789</v>
      </c>
      <c r="M39" s="10" t="str">
        <f t="shared" si="2"/>
        <v>No</v>
      </c>
      <c r="N39" s="13">
        <v>118</v>
      </c>
      <c r="O39" s="17">
        <v>73.8585720062256</v>
      </c>
      <c r="P39" s="10" t="str">
        <f t="shared" si="3"/>
        <v>No</v>
      </c>
      <c r="Q39" s="11">
        <v>120</v>
      </c>
      <c r="R39" s="11">
        <v>235.56017208099399</v>
      </c>
      <c r="S39" s="10" t="str">
        <f t="shared" si="4"/>
        <v>No</v>
      </c>
      <c r="T39" s="11">
        <v>106</v>
      </c>
      <c r="U39" s="11">
        <v>116.665985107422</v>
      </c>
      <c r="V39" s="10" t="str">
        <f t="shared" si="5"/>
        <v>No</v>
      </c>
      <c r="W39" s="11">
        <v>116</v>
      </c>
      <c r="X39" s="11">
        <v>375.53348326682999</v>
      </c>
      <c r="Y39" s="10" t="str">
        <f t="shared" si="6"/>
        <v>No</v>
      </c>
      <c r="Z39" s="11">
        <v>93</v>
      </c>
      <c r="AA39" s="11">
        <v>104.414710044861</v>
      </c>
      <c r="AB39" s="10" t="str">
        <f t="shared" si="7"/>
        <v>No</v>
      </c>
      <c r="AC39" s="11">
        <v>123</v>
      </c>
      <c r="AD39" s="11">
        <v>568.66566205024697</v>
      </c>
      <c r="AE39" s="10" t="str">
        <f t="shared" si="8"/>
        <v>No</v>
      </c>
      <c r="AF39" s="11">
        <v>88</v>
      </c>
      <c r="AG39" s="11">
        <v>191.28559708595299</v>
      </c>
      <c r="AH39" s="10" t="str">
        <f t="shared" si="9"/>
        <v>Si</v>
      </c>
      <c r="AI39" s="11">
        <v>116</v>
      </c>
      <c r="AJ39" s="11">
        <v>743.18521809577896</v>
      </c>
      <c r="AK39" s="10" t="str">
        <f t="shared" si="10"/>
        <v>No</v>
      </c>
      <c r="AL39" s="11">
        <v>89</v>
      </c>
      <c r="AM39" s="11">
        <v>179.31590414047201</v>
      </c>
      <c r="AN39" s="10" t="str">
        <f t="shared" si="11"/>
        <v>Si</v>
      </c>
    </row>
    <row r="40" spans="2:40" ht="15.75" thickBot="1" x14ac:dyDescent="0.3">
      <c r="B40" s="11" t="s">
        <v>49</v>
      </c>
      <c r="C40" s="11" t="s">
        <v>78</v>
      </c>
      <c r="D40" s="11">
        <v>170</v>
      </c>
      <c r="E40" s="11">
        <v>138</v>
      </c>
      <c r="F40" s="17">
        <v>51.416885137557998</v>
      </c>
      <c r="G40" s="10" t="str">
        <f t="shared" si="0"/>
        <v>No</v>
      </c>
      <c r="H40" s="13">
        <v>133</v>
      </c>
      <c r="I40">
        <v>32.342549085617101</v>
      </c>
      <c r="J40" s="10" t="str">
        <f t="shared" si="1"/>
        <v>No</v>
      </c>
      <c r="K40" s="13">
        <v>140</v>
      </c>
      <c r="L40" s="17">
        <v>162.334930896759</v>
      </c>
      <c r="M40" s="10" t="str">
        <f t="shared" si="2"/>
        <v>No</v>
      </c>
      <c r="N40" s="13">
        <v>125</v>
      </c>
      <c r="O40" s="17">
        <v>100.04770708084099</v>
      </c>
      <c r="P40" s="10" t="str">
        <f t="shared" si="3"/>
        <v>No</v>
      </c>
      <c r="Q40" s="11">
        <v>140</v>
      </c>
      <c r="R40" s="11">
        <v>321.431795835495</v>
      </c>
      <c r="S40" s="10" t="str">
        <f t="shared" si="4"/>
        <v>No</v>
      </c>
      <c r="T40" s="11">
        <v>115</v>
      </c>
      <c r="U40" s="11">
        <v>170.96409869193999</v>
      </c>
      <c r="V40" s="10" t="str">
        <f t="shared" si="5"/>
        <v>No</v>
      </c>
      <c r="W40" s="11">
        <v>140</v>
      </c>
      <c r="X40" s="11">
        <v>604.27560496330295</v>
      </c>
      <c r="Y40" s="10" t="str">
        <f t="shared" si="6"/>
        <v>No</v>
      </c>
      <c r="Z40" s="11">
        <v>122</v>
      </c>
      <c r="AA40" s="11">
        <v>352.40657091140702</v>
      </c>
      <c r="AB40" s="10" t="str">
        <f t="shared" si="7"/>
        <v>No</v>
      </c>
      <c r="AC40" s="11">
        <v>140</v>
      </c>
      <c r="AD40" s="11">
        <v>922.04935193061795</v>
      </c>
      <c r="AE40" s="10" t="str">
        <f t="shared" si="8"/>
        <v>No</v>
      </c>
      <c r="AF40" s="11">
        <v>129</v>
      </c>
      <c r="AG40" s="11">
        <v>581.76648092269897</v>
      </c>
      <c r="AH40" s="10" t="str">
        <f t="shared" si="9"/>
        <v>No</v>
      </c>
      <c r="AI40" s="11">
        <v>140</v>
      </c>
      <c r="AJ40" s="11">
        <v>1269.8461880683899</v>
      </c>
      <c r="AK40" s="10" t="str">
        <f t="shared" si="10"/>
        <v>No</v>
      </c>
      <c r="AL40" s="11">
        <v>129</v>
      </c>
      <c r="AM40" s="11">
        <v>773.88285017013504</v>
      </c>
      <c r="AN40" s="10" t="str">
        <f t="shared" si="11"/>
        <v>No</v>
      </c>
    </row>
    <row r="41" spans="2:40" ht="15.75" thickBot="1" x14ac:dyDescent="0.3">
      <c r="B41" s="11" t="s">
        <v>50</v>
      </c>
      <c r="C41" s="11" t="s">
        <v>78</v>
      </c>
      <c r="D41" s="11">
        <v>100</v>
      </c>
      <c r="E41" s="11">
        <v>135</v>
      </c>
      <c r="F41" s="17">
        <v>91.048504114151001</v>
      </c>
      <c r="G41" s="10" t="str">
        <f t="shared" si="0"/>
        <v>No</v>
      </c>
      <c r="H41" s="13"/>
      <c r="I41">
        <v>0.310605049133301</v>
      </c>
      <c r="J41" s="10" t="str">
        <f t="shared" si="1"/>
        <v>No</v>
      </c>
      <c r="K41" s="13">
        <v>139</v>
      </c>
      <c r="L41" s="17">
        <v>281.883331775665</v>
      </c>
      <c r="M41" s="10" t="str">
        <f t="shared" si="2"/>
        <v>No</v>
      </c>
      <c r="N41" s="13"/>
      <c r="O41" s="17">
        <v>0.51686382293701205</v>
      </c>
      <c r="P41" s="10" t="str">
        <f t="shared" si="3"/>
        <v>No</v>
      </c>
      <c r="Q41" s="11">
        <v>140</v>
      </c>
      <c r="R41" s="11">
        <v>566.130081892014</v>
      </c>
      <c r="S41" s="10" t="str">
        <f t="shared" si="4"/>
        <v>No</v>
      </c>
      <c r="T41" s="11"/>
      <c r="U41" s="11">
        <v>0.50244998931884799</v>
      </c>
      <c r="V41" s="10" t="str">
        <f t="shared" si="5"/>
        <v>No</v>
      </c>
      <c r="W41" s="11">
        <v>140</v>
      </c>
      <c r="X41" s="11">
        <v>829.44054913520802</v>
      </c>
      <c r="Y41" s="10" t="str">
        <f t="shared" si="6"/>
        <v>No</v>
      </c>
      <c r="Z41" s="11"/>
      <c r="AA41" s="11">
        <v>0.61867594718933105</v>
      </c>
      <c r="AB41" s="10" t="str">
        <f t="shared" si="7"/>
        <v>No</v>
      </c>
      <c r="AC41" s="11">
        <v>140</v>
      </c>
      <c r="AD41" s="11">
        <v>988.06995606422402</v>
      </c>
      <c r="AE41" s="10" t="str">
        <f t="shared" si="8"/>
        <v>No</v>
      </c>
      <c r="AF41" s="11"/>
      <c r="AG41" s="11">
        <v>0.71042108535766602</v>
      </c>
      <c r="AH41" s="10" t="str">
        <f t="shared" si="9"/>
        <v>No</v>
      </c>
      <c r="AI41" s="11">
        <v>140</v>
      </c>
      <c r="AJ41" s="11">
        <v>1338.2015280723599</v>
      </c>
      <c r="AK41" s="10" t="str">
        <f t="shared" si="10"/>
        <v>No</v>
      </c>
      <c r="AL41" s="11">
        <v>133</v>
      </c>
      <c r="AM41" s="11">
        <v>839.58773803710903</v>
      </c>
      <c r="AN41" s="10" t="str">
        <f t="shared" si="11"/>
        <v>No</v>
      </c>
    </row>
    <row r="42" spans="2:40" ht="15.75" thickBot="1" x14ac:dyDescent="0.3">
      <c r="B42" s="11" t="s">
        <v>51</v>
      </c>
      <c r="C42" s="11" t="s">
        <v>79</v>
      </c>
      <c r="D42" s="11">
        <v>120</v>
      </c>
      <c r="E42" s="11">
        <v>129</v>
      </c>
      <c r="F42" s="17">
        <v>52.516135931015</v>
      </c>
      <c r="G42" s="10" t="str">
        <f t="shared" si="0"/>
        <v>No</v>
      </c>
      <c r="H42" s="13"/>
      <c r="I42">
        <v>0.33940792083740201</v>
      </c>
      <c r="J42" s="10" t="str">
        <f t="shared" si="1"/>
        <v>No</v>
      </c>
      <c r="K42" s="13">
        <v>132</v>
      </c>
      <c r="L42" s="17">
        <v>145.102333784103</v>
      </c>
      <c r="M42" s="10" t="str">
        <f t="shared" si="2"/>
        <v>No</v>
      </c>
      <c r="N42" s="13">
        <v>129</v>
      </c>
      <c r="O42" s="17">
        <v>95.058645963668795</v>
      </c>
      <c r="P42" s="10" t="str">
        <f t="shared" si="3"/>
        <v>No</v>
      </c>
      <c r="Q42" s="11">
        <v>136</v>
      </c>
      <c r="R42" s="11">
        <v>332.00269508361799</v>
      </c>
      <c r="S42" s="10" t="str">
        <f t="shared" si="4"/>
        <v>No</v>
      </c>
      <c r="T42" s="11">
        <v>136</v>
      </c>
      <c r="U42" s="11">
        <v>209.187833070755</v>
      </c>
      <c r="V42" s="10" t="str">
        <f t="shared" si="5"/>
        <v>No</v>
      </c>
      <c r="W42" s="11">
        <v>136</v>
      </c>
      <c r="X42" s="11">
        <v>543.76481986045803</v>
      </c>
      <c r="Y42" s="10" t="str">
        <f t="shared" si="6"/>
        <v>No</v>
      </c>
      <c r="Z42" s="11">
        <v>136</v>
      </c>
      <c r="AA42" s="11">
        <v>340.201859951019</v>
      </c>
      <c r="AB42" s="10" t="str">
        <f t="shared" si="7"/>
        <v>No</v>
      </c>
      <c r="AC42" s="11">
        <v>135</v>
      </c>
      <c r="AD42" s="11">
        <v>226.12377285957299</v>
      </c>
      <c r="AE42" s="10" t="str">
        <f t="shared" si="8"/>
        <v>No</v>
      </c>
      <c r="AF42" s="11"/>
      <c r="AG42" s="11">
        <v>0.65945291519164995</v>
      </c>
      <c r="AH42" s="10" t="str">
        <f t="shared" si="9"/>
        <v>No</v>
      </c>
      <c r="AI42" s="11">
        <v>123</v>
      </c>
      <c r="AJ42" s="11">
        <v>310.89259290695202</v>
      </c>
      <c r="AK42" s="10" t="str">
        <f t="shared" si="10"/>
        <v>Si</v>
      </c>
      <c r="AL42" s="11"/>
      <c r="AM42" s="11">
        <v>0.69106912612914995</v>
      </c>
      <c r="AN42" s="10" t="str">
        <f t="shared" si="11"/>
        <v>No</v>
      </c>
    </row>
    <row r="43" spans="2:40" ht="15.75" thickBot="1" x14ac:dyDescent="0.3">
      <c r="B43" s="11" t="s">
        <v>52</v>
      </c>
      <c r="C43" s="11" t="s">
        <v>81</v>
      </c>
      <c r="D43" s="11">
        <v>162</v>
      </c>
      <c r="E43" s="11">
        <v>133</v>
      </c>
      <c r="F43" s="17">
        <v>25.3882977962494</v>
      </c>
      <c r="G43" s="10" t="str">
        <f t="shared" si="0"/>
        <v>No</v>
      </c>
      <c r="H43" s="13"/>
      <c r="I43">
        <v>0.48185992240905801</v>
      </c>
      <c r="J43" s="10" t="str">
        <f t="shared" si="1"/>
        <v>No</v>
      </c>
      <c r="K43" s="13">
        <v>134</v>
      </c>
      <c r="L43" s="17">
        <v>80.617125034332304</v>
      </c>
      <c r="M43" s="10" t="str">
        <f t="shared" si="2"/>
        <v>No</v>
      </c>
      <c r="N43" s="13">
        <v>70</v>
      </c>
      <c r="O43" s="17">
        <v>3.1328790187835698</v>
      </c>
      <c r="P43" s="10" t="str">
        <f t="shared" si="3"/>
        <v>No</v>
      </c>
      <c r="Q43" s="11">
        <v>135</v>
      </c>
      <c r="R43" s="11">
        <v>155.46072101593001</v>
      </c>
      <c r="S43" s="10" t="str">
        <f t="shared" si="4"/>
        <v>No</v>
      </c>
      <c r="T43" s="11"/>
      <c r="U43" s="11">
        <v>0.67923688888549805</v>
      </c>
      <c r="V43" s="10" t="str">
        <f t="shared" si="5"/>
        <v>No</v>
      </c>
      <c r="W43" s="11">
        <v>136</v>
      </c>
      <c r="X43" s="11">
        <v>307.436005830765</v>
      </c>
      <c r="Y43" s="10" t="str">
        <f t="shared" si="6"/>
        <v>No</v>
      </c>
      <c r="Z43" s="11">
        <v>73</v>
      </c>
      <c r="AA43" s="11">
        <v>19.304064989090001</v>
      </c>
      <c r="AB43" s="10" t="str">
        <f t="shared" si="7"/>
        <v>No</v>
      </c>
      <c r="AC43" s="11">
        <v>135</v>
      </c>
      <c r="AD43" s="11">
        <v>471.09285426139797</v>
      </c>
      <c r="AE43" s="10" t="str">
        <f t="shared" si="8"/>
        <v>No</v>
      </c>
      <c r="AF43" s="11">
        <v>77</v>
      </c>
      <c r="AG43" s="11">
        <v>38.341194152832003</v>
      </c>
      <c r="AH43" s="10" t="str">
        <f t="shared" si="9"/>
        <v>Si</v>
      </c>
      <c r="AI43" s="11">
        <v>135</v>
      </c>
      <c r="AJ43" s="11">
        <v>687.01717519760098</v>
      </c>
      <c r="AK43" s="10" t="str">
        <f t="shared" si="10"/>
        <v>No</v>
      </c>
      <c r="AL43" s="11">
        <v>80</v>
      </c>
      <c r="AM43" s="11">
        <v>93.254943132400498</v>
      </c>
      <c r="AN43" s="10" t="str">
        <f t="shared" si="11"/>
        <v>Si</v>
      </c>
    </row>
    <row r="44" spans="2:40" ht="15.75" thickBot="1" x14ac:dyDescent="0.3">
      <c r="B44" s="11" t="s">
        <v>53</v>
      </c>
      <c r="C44" s="11" t="s">
        <v>81</v>
      </c>
      <c r="D44" s="11">
        <v>145</v>
      </c>
      <c r="E44" s="11">
        <v>140</v>
      </c>
      <c r="F44" s="17">
        <v>24.773275852203401</v>
      </c>
      <c r="G44" s="10" t="str">
        <f t="shared" si="0"/>
        <v>Si</v>
      </c>
      <c r="H44" s="13">
        <v>73</v>
      </c>
      <c r="I44">
        <v>2.07956886291504</v>
      </c>
      <c r="J44" s="10" t="str">
        <f t="shared" si="1"/>
        <v>Si</v>
      </c>
      <c r="K44" s="13">
        <v>78</v>
      </c>
      <c r="L44" s="17">
        <v>72.900225639343304</v>
      </c>
      <c r="M44" s="10" t="str">
        <f t="shared" si="2"/>
        <v>No</v>
      </c>
      <c r="N44" s="13">
        <v>70</v>
      </c>
      <c r="O44" s="17">
        <v>4.2475707530975297</v>
      </c>
      <c r="P44" s="10" t="str">
        <f t="shared" si="3"/>
        <v>Si</v>
      </c>
      <c r="Q44" s="11">
        <v>76</v>
      </c>
      <c r="R44" s="11">
        <v>104.999861001968</v>
      </c>
      <c r="S44" s="10" t="str">
        <f t="shared" si="4"/>
        <v>Si</v>
      </c>
      <c r="T44" s="11"/>
      <c r="U44" s="11">
        <v>0.596208095550537</v>
      </c>
      <c r="V44" s="10" t="str">
        <f t="shared" si="5"/>
        <v>No</v>
      </c>
      <c r="W44" s="11">
        <v>76</v>
      </c>
      <c r="X44" s="11">
        <v>145.726969957352</v>
      </c>
      <c r="Y44" s="10" t="str">
        <f t="shared" si="6"/>
        <v>Si</v>
      </c>
      <c r="Z44" s="11"/>
      <c r="AA44" s="11">
        <v>0.74644827842712402</v>
      </c>
      <c r="AB44" s="10" t="str">
        <f t="shared" si="7"/>
        <v>No</v>
      </c>
      <c r="AC44" s="11">
        <v>76</v>
      </c>
      <c r="AD44" s="11">
        <v>165.83001399040199</v>
      </c>
      <c r="AE44" s="10" t="str">
        <f t="shared" si="8"/>
        <v>Si</v>
      </c>
      <c r="AF44" s="11"/>
      <c r="AG44" s="11">
        <v>1.2774021625518801</v>
      </c>
      <c r="AH44" s="10" t="str">
        <f t="shared" si="9"/>
        <v>No</v>
      </c>
      <c r="AI44" s="11">
        <v>76</v>
      </c>
      <c r="AJ44" s="11">
        <v>219.41583585739099</v>
      </c>
      <c r="AK44" s="10" t="str">
        <f t="shared" si="10"/>
        <v>Si</v>
      </c>
      <c r="AL44" s="11"/>
      <c r="AM44" s="11">
        <v>0.81541466712951705</v>
      </c>
      <c r="AN44" s="10" t="str">
        <f t="shared" si="11"/>
        <v>No</v>
      </c>
    </row>
    <row r="45" spans="2:40" ht="15.75" thickBot="1" x14ac:dyDescent="0.3">
      <c r="B45" s="11" t="s">
        <v>54</v>
      </c>
      <c r="C45" s="11" t="s">
        <v>74</v>
      </c>
      <c r="D45" s="11">
        <v>126</v>
      </c>
      <c r="E45" s="11">
        <v>140</v>
      </c>
      <c r="F45" s="17">
        <v>75.790717840194702</v>
      </c>
      <c r="G45" s="10" t="str">
        <f t="shared" si="0"/>
        <v>No</v>
      </c>
      <c r="H45" s="13"/>
      <c r="I45">
        <v>0.320729970932007</v>
      </c>
      <c r="J45" s="10" t="str">
        <f t="shared" si="1"/>
        <v>No</v>
      </c>
      <c r="K45" s="13">
        <v>128</v>
      </c>
      <c r="L45" s="17">
        <v>237.11068296432501</v>
      </c>
      <c r="M45" s="10" t="str">
        <f t="shared" si="2"/>
        <v>Si</v>
      </c>
      <c r="N45" s="13">
        <v>128</v>
      </c>
      <c r="O45" s="17">
        <v>75.856593370437594</v>
      </c>
      <c r="P45" s="10" t="str">
        <f t="shared" si="3"/>
        <v>Si</v>
      </c>
      <c r="Q45" s="11">
        <v>128</v>
      </c>
      <c r="R45" s="11">
        <v>416.558347940445</v>
      </c>
      <c r="S45" s="10" t="str">
        <f t="shared" si="4"/>
        <v>Si</v>
      </c>
      <c r="T45" s="11">
        <v>128</v>
      </c>
      <c r="U45" s="11">
        <v>200.81487798690799</v>
      </c>
      <c r="V45" s="10" t="str">
        <f t="shared" si="5"/>
        <v>Si</v>
      </c>
      <c r="W45" s="11">
        <v>128</v>
      </c>
      <c r="X45" s="11">
        <v>639.81952095031704</v>
      </c>
      <c r="Y45" s="10" t="str">
        <f t="shared" si="6"/>
        <v>Si</v>
      </c>
      <c r="Z45" s="11">
        <v>128</v>
      </c>
      <c r="AA45" s="11">
        <v>393.67871308326698</v>
      </c>
      <c r="AB45" s="10" t="str">
        <f t="shared" si="7"/>
        <v>Si</v>
      </c>
      <c r="AC45" s="11">
        <v>126</v>
      </c>
      <c r="AD45" s="11">
        <v>944.14041209220898</v>
      </c>
      <c r="AE45" s="10" t="str">
        <f t="shared" si="8"/>
        <v>Si</v>
      </c>
      <c r="AF45" s="11">
        <v>126</v>
      </c>
      <c r="AG45" s="11">
        <v>591.30736923217796</v>
      </c>
      <c r="AH45" s="10" t="str">
        <f t="shared" si="9"/>
        <v>Si</v>
      </c>
      <c r="AI45" s="11">
        <v>126</v>
      </c>
      <c r="AJ45" s="11">
        <v>1226.5064136982</v>
      </c>
      <c r="AK45" s="10" t="str">
        <f t="shared" si="10"/>
        <v>Si</v>
      </c>
      <c r="AL45" s="11">
        <v>126</v>
      </c>
      <c r="AM45" s="11">
        <v>766.58548879623402</v>
      </c>
      <c r="AN45" s="10" t="str">
        <f t="shared" si="11"/>
        <v>Si</v>
      </c>
    </row>
    <row r="46" spans="2:40" ht="15.75" thickBot="1" x14ac:dyDescent="0.3">
      <c r="B46" s="11" t="s">
        <v>55</v>
      </c>
      <c r="C46" s="11" t="s">
        <v>80</v>
      </c>
      <c r="D46" s="11">
        <v>67</v>
      </c>
      <c r="E46" s="11">
        <v>140</v>
      </c>
      <c r="F46" s="17">
        <v>119.433929920197</v>
      </c>
      <c r="G46" s="10" t="str">
        <f t="shared" si="0"/>
        <v>Si</v>
      </c>
      <c r="H46" s="13"/>
      <c r="I46">
        <v>0.42144799232482899</v>
      </c>
      <c r="J46" s="10" t="str">
        <f t="shared" si="1"/>
        <v>No</v>
      </c>
      <c r="K46" s="13">
        <v>140</v>
      </c>
      <c r="L46" s="17">
        <v>273.02996587753302</v>
      </c>
      <c r="M46" s="10" t="str">
        <f t="shared" si="2"/>
        <v>Si</v>
      </c>
      <c r="N46" s="13"/>
      <c r="O46" s="17">
        <v>0.59672880172729503</v>
      </c>
      <c r="P46" s="10" t="str">
        <f t="shared" si="3"/>
        <v>No</v>
      </c>
      <c r="Q46" s="11">
        <v>82</v>
      </c>
      <c r="R46" s="11">
        <v>557.19908690452598</v>
      </c>
      <c r="S46" s="10" t="str">
        <f t="shared" si="4"/>
        <v>No</v>
      </c>
      <c r="T46" s="11"/>
      <c r="U46" s="11">
        <v>0.60503101348876998</v>
      </c>
      <c r="V46" s="10" t="str">
        <f t="shared" si="5"/>
        <v>No</v>
      </c>
      <c r="W46" s="11">
        <v>135</v>
      </c>
      <c r="X46" s="11">
        <v>1122.17782902718</v>
      </c>
      <c r="Y46" s="10" t="str">
        <f t="shared" si="6"/>
        <v>Si</v>
      </c>
      <c r="Z46" s="11"/>
      <c r="AA46" s="11">
        <v>0.78113198280334495</v>
      </c>
      <c r="AB46" s="10" t="str">
        <f t="shared" si="7"/>
        <v>No</v>
      </c>
      <c r="AC46" s="11">
        <v>128</v>
      </c>
      <c r="AD46" s="11">
        <v>1882.1991870403299</v>
      </c>
      <c r="AE46" s="10" t="str">
        <f t="shared" si="8"/>
        <v>Si</v>
      </c>
      <c r="AF46" s="11"/>
      <c r="AG46" s="11">
        <v>0.786019086837769</v>
      </c>
      <c r="AH46" s="10" t="str">
        <f t="shared" si="9"/>
        <v>No</v>
      </c>
      <c r="AI46" s="11">
        <v>134</v>
      </c>
      <c r="AJ46" s="11">
        <v>2532.9338641166701</v>
      </c>
      <c r="AK46" s="10" t="str">
        <f t="shared" si="10"/>
        <v>Si</v>
      </c>
      <c r="AL46" s="11"/>
      <c r="AM46" s="11">
        <v>0.853224277496338</v>
      </c>
      <c r="AN46" s="10" t="str">
        <f t="shared" si="11"/>
        <v>No</v>
      </c>
    </row>
    <row r="47" spans="2:40" ht="15.75" thickBot="1" x14ac:dyDescent="0.3">
      <c r="B47" s="11" t="s">
        <v>56</v>
      </c>
      <c r="C47" s="11" t="s">
        <v>75</v>
      </c>
      <c r="D47" s="11">
        <v>181</v>
      </c>
      <c r="E47" s="11">
        <v>140</v>
      </c>
      <c r="F47" s="17">
        <v>55.340619087219203</v>
      </c>
      <c r="G47" s="10" t="str">
        <f t="shared" si="0"/>
        <v>No</v>
      </c>
      <c r="H47" s="13"/>
      <c r="I47">
        <v>0.363628149032593</v>
      </c>
      <c r="J47" s="10" t="str">
        <f t="shared" si="1"/>
        <v>No</v>
      </c>
      <c r="K47" s="13">
        <v>130</v>
      </c>
      <c r="L47" s="17">
        <v>104.91770529746999</v>
      </c>
      <c r="M47" s="10" t="str">
        <f t="shared" si="2"/>
        <v>No</v>
      </c>
      <c r="N47" s="13">
        <v>78</v>
      </c>
      <c r="O47" s="17">
        <v>12.3460533618927</v>
      </c>
      <c r="P47" s="10" t="str">
        <f t="shared" si="3"/>
        <v>No</v>
      </c>
      <c r="Q47" s="11">
        <v>136</v>
      </c>
      <c r="R47" s="11">
        <v>215.63820004463199</v>
      </c>
      <c r="S47" s="10" t="str">
        <f t="shared" si="4"/>
        <v>No</v>
      </c>
      <c r="T47" s="11">
        <v>82</v>
      </c>
      <c r="U47" s="11">
        <v>37.838232040405302</v>
      </c>
      <c r="V47" s="10" t="str">
        <f t="shared" si="5"/>
        <v>No</v>
      </c>
      <c r="W47" s="11">
        <v>136</v>
      </c>
      <c r="X47" s="11">
        <v>285.07755827903702</v>
      </c>
      <c r="Y47" s="10" t="str">
        <f t="shared" si="6"/>
        <v>No</v>
      </c>
      <c r="Z47" s="11">
        <v>82</v>
      </c>
      <c r="AA47" s="11">
        <v>49.8866672515869</v>
      </c>
      <c r="AB47" s="10" t="str">
        <f t="shared" si="7"/>
        <v>No</v>
      </c>
      <c r="AC47" s="11">
        <v>137</v>
      </c>
      <c r="AD47" s="11">
        <v>437.643671035767</v>
      </c>
      <c r="AE47" s="10" t="str">
        <f t="shared" si="8"/>
        <v>No</v>
      </c>
      <c r="AF47" s="11">
        <v>74</v>
      </c>
      <c r="AG47" s="11">
        <v>22.282227039337201</v>
      </c>
      <c r="AH47" s="10" t="str">
        <f t="shared" si="9"/>
        <v>No</v>
      </c>
      <c r="AI47" s="11">
        <v>137</v>
      </c>
      <c r="AJ47" s="11">
        <v>537.50860309600796</v>
      </c>
      <c r="AK47" s="10" t="str">
        <f t="shared" si="10"/>
        <v>No</v>
      </c>
      <c r="AL47" s="11"/>
      <c r="AM47" s="11">
        <v>0.75493621826171897</v>
      </c>
      <c r="AN47" s="10" t="str">
        <f t="shared" si="11"/>
        <v>No</v>
      </c>
    </row>
    <row r="48" spans="2:40" ht="15.75" thickBot="1" x14ac:dyDescent="0.3">
      <c r="B48" s="11" t="s">
        <v>57</v>
      </c>
      <c r="C48" s="11" t="s">
        <v>81</v>
      </c>
      <c r="D48" s="11">
        <v>135</v>
      </c>
      <c r="E48" s="11">
        <v>140</v>
      </c>
      <c r="F48" s="17">
        <v>124.448589086533</v>
      </c>
      <c r="G48" s="10" t="str">
        <f t="shared" si="0"/>
        <v>Si</v>
      </c>
      <c r="H48" s="13"/>
      <c r="I48">
        <v>0.45268821716308599</v>
      </c>
      <c r="J48" s="10" t="str">
        <f t="shared" si="1"/>
        <v>No</v>
      </c>
      <c r="K48" s="13">
        <v>140</v>
      </c>
      <c r="L48" s="17">
        <v>273.601608753204</v>
      </c>
      <c r="M48" s="10" t="str">
        <f t="shared" si="2"/>
        <v>Si</v>
      </c>
      <c r="N48" s="13"/>
      <c r="O48" s="17">
        <v>0.467556953430176</v>
      </c>
      <c r="P48" s="10" t="str">
        <f t="shared" si="3"/>
        <v>No</v>
      </c>
      <c r="Q48" s="11">
        <v>140</v>
      </c>
      <c r="R48" s="11">
        <v>484.074786901474</v>
      </c>
      <c r="S48" s="10" t="str">
        <f t="shared" si="4"/>
        <v>Si</v>
      </c>
      <c r="T48" s="11">
        <v>140</v>
      </c>
      <c r="U48" s="11">
        <v>77.139523029327407</v>
      </c>
      <c r="V48" s="10" t="str">
        <f t="shared" si="5"/>
        <v>Si</v>
      </c>
      <c r="W48" s="11">
        <v>140</v>
      </c>
      <c r="X48" s="11">
        <v>698.35135197639499</v>
      </c>
      <c r="Y48" s="10" t="str">
        <f t="shared" si="6"/>
        <v>Si</v>
      </c>
      <c r="Z48" s="11">
        <v>140</v>
      </c>
      <c r="AA48" s="11">
        <v>287.31960296630899</v>
      </c>
      <c r="AB48" s="10" t="str">
        <f t="shared" si="7"/>
        <v>Si</v>
      </c>
      <c r="AC48" s="11">
        <v>140</v>
      </c>
      <c r="AD48" s="11">
        <v>182.48867201805101</v>
      </c>
      <c r="AE48" s="10" t="str">
        <f t="shared" si="8"/>
        <v>Si</v>
      </c>
      <c r="AF48" s="11"/>
      <c r="AG48" s="11">
        <v>0.64538693428039595</v>
      </c>
      <c r="AH48" s="10" t="str">
        <f t="shared" si="9"/>
        <v>No</v>
      </c>
      <c r="AI48" s="11">
        <v>134</v>
      </c>
      <c r="AJ48" s="11">
        <v>240.568259000778</v>
      </c>
      <c r="AK48" s="10" t="str">
        <f t="shared" si="10"/>
        <v>Si</v>
      </c>
      <c r="AL48" s="11"/>
      <c r="AM48" s="11">
        <v>0.71707892417907704</v>
      </c>
      <c r="AN48" s="10" t="str">
        <f t="shared" si="11"/>
        <v>No</v>
      </c>
    </row>
    <row r="49" spans="2:40" ht="15.75" thickBot="1" x14ac:dyDescent="0.3">
      <c r="B49" s="11" t="s">
        <v>58</v>
      </c>
      <c r="C49" s="11" t="s">
        <v>81</v>
      </c>
      <c r="D49" s="11">
        <v>130</v>
      </c>
      <c r="E49" s="11">
        <v>139</v>
      </c>
      <c r="F49" s="17">
        <v>61.503700971603401</v>
      </c>
      <c r="G49" s="10" t="str">
        <f t="shared" si="0"/>
        <v>No</v>
      </c>
      <c r="H49" s="13">
        <v>139</v>
      </c>
      <c r="I49">
        <v>36.538794040679903</v>
      </c>
      <c r="J49" s="10" t="str">
        <f t="shared" si="1"/>
        <v>No</v>
      </c>
      <c r="K49" s="13">
        <v>134</v>
      </c>
      <c r="L49" s="17">
        <v>145.99416804313699</v>
      </c>
      <c r="M49" s="10" t="str">
        <f t="shared" si="2"/>
        <v>Si</v>
      </c>
      <c r="N49" s="13">
        <v>127</v>
      </c>
      <c r="O49" s="17">
        <v>80.836794137954698</v>
      </c>
      <c r="P49" s="10" t="str">
        <f t="shared" si="3"/>
        <v>Si</v>
      </c>
      <c r="Q49" s="11">
        <v>137</v>
      </c>
      <c r="R49" s="11">
        <v>293.59777593612699</v>
      </c>
      <c r="S49" s="10" t="str">
        <f t="shared" si="4"/>
        <v>No</v>
      </c>
      <c r="T49" s="11">
        <v>114</v>
      </c>
      <c r="U49" s="11">
        <v>156.82518005371099</v>
      </c>
      <c r="V49" s="10" t="str">
        <f t="shared" si="5"/>
        <v>No</v>
      </c>
      <c r="W49" s="11">
        <v>139</v>
      </c>
      <c r="X49" s="11">
        <v>632.90573811531101</v>
      </c>
      <c r="Y49" s="10" t="str">
        <f t="shared" si="6"/>
        <v>No</v>
      </c>
      <c r="Z49" s="11">
        <v>118</v>
      </c>
      <c r="AA49" s="11">
        <v>399.14439415931702</v>
      </c>
      <c r="AB49" s="10" t="str">
        <f t="shared" si="7"/>
        <v>No</v>
      </c>
      <c r="AC49" s="11">
        <v>130</v>
      </c>
      <c r="AD49" s="11">
        <v>847.45531797409103</v>
      </c>
      <c r="AE49" s="10" t="str">
        <f t="shared" si="8"/>
        <v>Si</v>
      </c>
      <c r="AF49" s="11">
        <v>121</v>
      </c>
      <c r="AG49" s="11">
        <v>491.95439386367798</v>
      </c>
      <c r="AH49" s="10" t="str">
        <f t="shared" si="9"/>
        <v>No</v>
      </c>
      <c r="AI49" s="11">
        <v>138</v>
      </c>
      <c r="AJ49" s="11">
        <v>1151.9554708004</v>
      </c>
      <c r="AK49" s="10" t="str">
        <f t="shared" si="10"/>
        <v>No</v>
      </c>
      <c r="AL49" s="11">
        <v>115</v>
      </c>
      <c r="AM49" s="11">
        <v>617.30524396896396</v>
      </c>
      <c r="AN49" s="10" t="str">
        <f t="shared" si="11"/>
        <v>No</v>
      </c>
    </row>
    <row r="50" spans="2:40" ht="15.75" thickBot="1" x14ac:dyDescent="0.3">
      <c r="B50" s="11" t="s">
        <v>59</v>
      </c>
      <c r="C50" s="11" t="s">
        <v>76</v>
      </c>
      <c r="D50" s="11">
        <v>145</v>
      </c>
      <c r="E50" s="11">
        <v>119</v>
      </c>
      <c r="F50" s="17">
        <v>63.120123863220201</v>
      </c>
      <c r="G50" s="10" t="str">
        <f t="shared" si="0"/>
        <v>No</v>
      </c>
      <c r="H50" s="13"/>
      <c r="I50">
        <v>0.57368588447570801</v>
      </c>
      <c r="J50" s="10" t="str">
        <f t="shared" si="1"/>
        <v>No</v>
      </c>
      <c r="K50" s="13">
        <v>80</v>
      </c>
      <c r="L50" s="17">
        <v>41.611679077148402</v>
      </c>
      <c r="M50" s="10" t="str">
        <f t="shared" si="2"/>
        <v>No</v>
      </c>
      <c r="N50" s="13"/>
      <c r="O50" s="17">
        <v>0.50020432472229004</v>
      </c>
      <c r="P50" s="10" t="str">
        <f t="shared" si="3"/>
        <v>No</v>
      </c>
      <c r="Q50" s="11">
        <v>133</v>
      </c>
      <c r="R50" s="11">
        <v>82.642729997634902</v>
      </c>
      <c r="S50" s="10" t="str">
        <f t="shared" si="4"/>
        <v>No</v>
      </c>
      <c r="T50" s="11"/>
      <c r="U50" s="11">
        <v>0.688143730163574</v>
      </c>
      <c r="V50" s="10" t="str">
        <f t="shared" si="5"/>
        <v>No</v>
      </c>
      <c r="W50" s="11">
        <v>75</v>
      </c>
      <c r="X50" s="11">
        <v>226.448615074158</v>
      </c>
      <c r="Y50" s="10" t="str">
        <f t="shared" si="6"/>
        <v>Si</v>
      </c>
      <c r="Z50" s="11"/>
      <c r="AA50" s="11">
        <v>1.00612092018127</v>
      </c>
      <c r="AB50" s="10" t="str">
        <f t="shared" si="7"/>
        <v>No</v>
      </c>
      <c r="AC50" s="11">
        <v>75</v>
      </c>
      <c r="AD50" s="11">
        <v>263.45450901985203</v>
      </c>
      <c r="AE50" s="10" t="str">
        <f t="shared" si="8"/>
        <v>Si</v>
      </c>
      <c r="AF50" s="11"/>
      <c r="AG50" s="11">
        <v>0.77171087265014604</v>
      </c>
      <c r="AH50" s="10" t="str">
        <f t="shared" si="9"/>
        <v>No</v>
      </c>
      <c r="AI50" s="11">
        <v>138</v>
      </c>
      <c r="AJ50" s="11">
        <v>407.31672906875599</v>
      </c>
      <c r="AK50" s="10" t="str">
        <f t="shared" si="10"/>
        <v>Si</v>
      </c>
      <c r="AL50" s="11"/>
      <c r="AM50" s="11">
        <v>0.86700510978698697</v>
      </c>
      <c r="AN50" s="10" t="str">
        <f t="shared" si="11"/>
        <v>No</v>
      </c>
    </row>
    <row r="51" spans="2:40" ht="15.75" thickBot="1" x14ac:dyDescent="0.3">
      <c r="B51" s="11" t="s">
        <v>60</v>
      </c>
      <c r="C51" s="11" t="s">
        <v>78</v>
      </c>
      <c r="D51" s="11">
        <v>94</v>
      </c>
      <c r="E51" s="11">
        <v>94</v>
      </c>
      <c r="F51" s="17">
        <v>24.939424991607702</v>
      </c>
      <c r="G51" s="10" t="str">
        <f t="shared" si="0"/>
        <v>Si</v>
      </c>
      <c r="H51" s="13">
        <v>94</v>
      </c>
      <c r="I51">
        <v>13.9730272293091</v>
      </c>
      <c r="J51" s="10" t="str">
        <f t="shared" si="1"/>
        <v>Si</v>
      </c>
      <c r="K51" s="13">
        <v>118</v>
      </c>
      <c r="L51" s="17">
        <v>71.436172008514404</v>
      </c>
      <c r="M51" s="10" t="str">
        <f t="shared" si="2"/>
        <v>No</v>
      </c>
      <c r="N51" s="13">
        <v>70</v>
      </c>
      <c r="O51" s="17">
        <v>1.96292400360107</v>
      </c>
      <c r="P51" s="10" t="str">
        <f t="shared" si="3"/>
        <v>No</v>
      </c>
      <c r="Q51" s="11">
        <v>118</v>
      </c>
      <c r="R51" s="11">
        <v>121.397140026093</v>
      </c>
      <c r="S51" s="10" t="str">
        <f t="shared" si="4"/>
        <v>No</v>
      </c>
      <c r="T51" s="11"/>
      <c r="U51" s="11">
        <v>0.56495904922485396</v>
      </c>
      <c r="V51" s="10" t="str">
        <f t="shared" si="5"/>
        <v>No</v>
      </c>
      <c r="W51" s="11">
        <v>116</v>
      </c>
      <c r="X51" s="11">
        <v>312.24119806289701</v>
      </c>
      <c r="Y51" s="10" t="str">
        <f t="shared" si="6"/>
        <v>No</v>
      </c>
      <c r="Z51" s="11">
        <v>72</v>
      </c>
      <c r="AA51" s="11">
        <v>9.3696491718292201</v>
      </c>
      <c r="AB51" s="10" t="str">
        <f t="shared" si="7"/>
        <v>No</v>
      </c>
      <c r="AC51" s="11">
        <v>126</v>
      </c>
      <c r="AD51" s="11">
        <v>398.71275687217701</v>
      </c>
      <c r="AE51" s="10" t="str">
        <f t="shared" si="8"/>
        <v>No</v>
      </c>
      <c r="AF51" s="11"/>
      <c r="AG51" s="11">
        <v>0.66948103904724099</v>
      </c>
      <c r="AH51" s="10" t="str">
        <f t="shared" si="9"/>
        <v>No</v>
      </c>
      <c r="AI51" s="11">
        <v>140</v>
      </c>
      <c r="AJ51" s="11">
        <v>544.24775004386902</v>
      </c>
      <c r="AK51" s="10" t="str">
        <f t="shared" si="10"/>
        <v>No</v>
      </c>
      <c r="AL51" s="11"/>
      <c r="AM51" s="11">
        <v>0.73907423019409202</v>
      </c>
      <c r="AN51" s="10" t="str">
        <f t="shared" si="11"/>
        <v>No</v>
      </c>
    </row>
    <row r="52" spans="2:40" ht="15.75" thickBot="1" x14ac:dyDescent="0.3">
      <c r="B52" s="11" t="s">
        <v>61</v>
      </c>
      <c r="C52" s="11" t="s">
        <v>81</v>
      </c>
      <c r="D52" s="11">
        <v>76</v>
      </c>
      <c r="E52" s="11">
        <v>122</v>
      </c>
      <c r="F52" s="17">
        <v>31.333417892456101</v>
      </c>
      <c r="G52" s="10" t="str">
        <f t="shared" si="0"/>
        <v>No</v>
      </c>
      <c r="H52" s="13">
        <v>70</v>
      </c>
      <c r="I52">
        <v>1.1650869846344001</v>
      </c>
      <c r="J52" s="10" t="str">
        <f t="shared" si="1"/>
        <v>No</v>
      </c>
      <c r="K52" s="13">
        <v>122</v>
      </c>
      <c r="L52" s="17">
        <v>133.558055877686</v>
      </c>
      <c r="M52" s="10" t="str">
        <f t="shared" si="2"/>
        <v>No</v>
      </c>
      <c r="N52" s="13">
        <v>76</v>
      </c>
      <c r="O52" s="17">
        <v>63.929842948913603</v>
      </c>
      <c r="P52" s="10" t="str">
        <f t="shared" si="3"/>
        <v>Si</v>
      </c>
      <c r="Q52" s="11">
        <v>117</v>
      </c>
      <c r="R52" s="11">
        <v>260.76899480819702</v>
      </c>
      <c r="S52" s="10" t="str">
        <f t="shared" si="4"/>
        <v>No</v>
      </c>
      <c r="T52" s="11">
        <v>78</v>
      </c>
      <c r="U52" s="11">
        <v>132.11980509758001</v>
      </c>
      <c r="V52" s="10" t="str">
        <f t="shared" si="5"/>
        <v>Si</v>
      </c>
      <c r="W52" s="11">
        <v>117</v>
      </c>
      <c r="X52" s="11">
        <v>345.31223082542402</v>
      </c>
      <c r="Y52" s="10" t="str">
        <f t="shared" si="6"/>
        <v>No</v>
      </c>
      <c r="Z52" s="11">
        <v>78</v>
      </c>
      <c r="AA52" s="11">
        <v>169.234747886658</v>
      </c>
      <c r="AB52" s="10" t="str">
        <f t="shared" si="7"/>
        <v>Si</v>
      </c>
      <c r="AC52" s="11">
        <v>117</v>
      </c>
      <c r="AD52" s="11">
        <v>400.35041213035601</v>
      </c>
      <c r="AE52" s="10" t="str">
        <f t="shared" si="8"/>
        <v>No</v>
      </c>
      <c r="AF52" s="11">
        <v>78</v>
      </c>
      <c r="AG52" s="11">
        <v>198.184959888458</v>
      </c>
      <c r="AH52" s="10" t="str">
        <f t="shared" si="9"/>
        <v>Si</v>
      </c>
      <c r="AI52" s="11">
        <v>117</v>
      </c>
      <c r="AJ52" s="11">
        <v>518.65040421485901</v>
      </c>
      <c r="AK52" s="10" t="str">
        <f t="shared" si="10"/>
        <v>No</v>
      </c>
      <c r="AL52" s="11"/>
      <c r="AM52" s="11">
        <v>0.81115603446960405</v>
      </c>
      <c r="AN52" s="10" t="str">
        <f t="shared" si="11"/>
        <v>No</v>
      </c>
    </row>
    <row r="53" spans="2:40" ht="15.75" thickBot="1" x14ac:dyDescent="0.3">
      <c r="B53" s="11" t="s">
        <v>62</v>
      </c>
      <c r="C53" s="11" t="s">
        <v>81</v>
      </c>
      <c r="D53" s="11">
        <v>105</v>
      </c>
      <c r="E53" s="11">
        <v>94</v>
      </c>
      <c r="F53" s="17">
        <v>142.77465701103199</v>
      </c>
      <c r="G53" s="10" t="str">
        <f t="shared" si="0"/>
        <v>No</v>
      </c>
      <c r="H53" s="13"/>
      <c r="I53">
        <v>0.30845284461975098</v>
      </c>
      <c r="J53" s="10" t="str">
        <f t="shared" si="1"/>
        <v>No</v>
      </c>
      <c r="K53" s="13">
        <v>115</v>
      </c>
      <c r="L53" s="17">
        <v>201.28771686554001</v>
      </c>
      <c r="M53" s="10" t="str">
        <f t="shared" si="2"/>
        <v>No</v>
      </c>
      <c r="N53" s="13">
        <v>115</v>
      </c>
      <c r="O53" s="17">
        <v>113.294386863708</v>
      </c>
      <c r="P53" s="10" t="str">
        <f t="shared" si="3"/>
        <v>No</v>
      </c>
      <c r="Q53" s="11">
        <v>136</v>
      </c>
      <c r="R53" s="11">
        <v>373.21457815170299</v>
      </c>
      <c r="S53" s="10" t="str">
        <f t="shared" si="4"/>
        <v>No</v>
      </c>
      <c r="T53" s="11">
        <v>136</v>
      </c>
      <c r="U53" s="11">
        <v>243.68359780311599</v>
      </c>
      <c r="V53" s="10" t="str">
        <f t="shared" si="5"/>
        <v>No</v>
      </c>
      <c r="W53" s="11">
        <v>136</v>
      </c>
      <c r="X53" s="11">
        <v>466.65812706947298</v>
      </c>
      <c r="Y53" s="10" t="str">
        <f t="shared" si="6"/>
        <v>No</v>
      </c>
      <c r="Z53" s="11">
        <v>82</v>
      </c>
      <c r="AA53" s="11">
        <v>138.844819068909</v>
      </c>
      <c r="AB53" s="10" t="str">
        <f t="shared" si="7"/>
        <v>No</v>
      </c>
      <c r="AC53" s="11">
        <v>136</v>
      </c>
      <c r="AD53" s="11">
        <v>632.184216976166</v>
      </c>
      <c r="AE53" s="10" t="str">
        <f t="shared" si="8"/>
        <v>No</v>
      </c>
      <c r="AF53" s="11">
        <v>98</v>
      </c>
      <c r="AG53" s="11">
        <v>212.17724013328601</v>
      </c>
      <c r="AH53" s="10" t="str">
        <f t="shared" si="9"/>
        <v>No</v>
      </c>
      <c r="AI53" s="11">
        <v>132</v>
      </c>
      <c r="AJ53" s="11">
        <v>520.122420072556</v>
      </c>
      <c r="AK53" s="10" t="str">
        <f t="shared" si="10"/>
        <v>No</v>
      </c>
      <c r="AL53" s="11">
        <v>71</v>
      </c>
      <c r="AM53" s="11">
        <v>10.897855043411299</v>
      </c>
      <c r="AN53" s="10" t="str">
        <f t="shared" si="11"/>
        <v>No</v>
      </c>
    </row>
    <row r="54" spans="2:40" ht="15.75" thickBot="1" x14ac:dyDescent="0.3">
      <c r="B54" s="11" t="s">
        <v>63</v>
      </c>
      <c r="C54" s="11" t="s">
        <v>75</v>
      </c>
      <c r="D54" s="11">
        <v>114</v>
      </c>
      <c r="E54" s="11">
        <v>140</v>
      </c>
      <c r="F54" s="17">
        <v>33.9695241451263</v>
      </c>
      <c r="G54" s="10" t="str">
        <f t="shared" si="0"/>
        <v>No</v>
      </c>
      <c r="H54" s="13">
        <v>77</v>
      </c>
      <c r="I54">
        <v>6.1325581073761004</v>
      </c>
      <c r="J54" s="10" t="str">
        <f t="shared" si="1"/>
        <v>No</v>
      </c>
      <c r="K54" s="13">
        <v>140</v>
      </c>
      <c r="L54" s="17">
        <v>80.016217947006197</v>
      </c>
      <c r="M54" s="10" t="str">
        <f t="shared" si="2"/>
        <v>No</v>
      </c>
      <c r="N54" s="13">
        <v>72</v>
      </c>
      <c r="O54" s="17">
        <v>3.0399980545043901</v>
      </c>
      <c r="P54" s="10" t="str">
        <f t="shared" si="3"/>
        <v>No</v>
      </c>
      <c r="Q54" s="11">
        <v>139</v>
      </c>
      <c r="R54" s="11">
        <v>174.49264502525301</v>
      </c>
      <c r="S54" s="10" t="str">
        <f t="shared" si="4"/>
        <v>No</v>
      </c>
      <c r="T54" s="11">
        <v>70</v>
      </c>
      <c r="U54" s="11">
        <v>5.8401939868927002</v>
      </c>
      <c r="V54" s="10" t="str">
        <f t="shared" si="5"/>
        <v>No</v>
      </c>
      <c r="W54" s="11">
        <v>140</v>
      </c>
      <c r="X54" s="11">
        <v>306.72460508346597</v>
      </c>
      <c r="Y54" s="10" t="str">
        <f t="shared" si="6"/>
        <v>No</v>
      </c>
      <c r="Z54" s="11">
        <v>71</v>
      </c>
      <c r="AA54" s="11">
        <v>29.232713222503701</v>
      </c>
      <c r="AB54" s="10" t="str">
        <f t="shared" si="7"/>
        <v>No</v>
      </c>
      <c r="AC54" s="11">
        <v>137</v>
      </c>
      <c r="AD54" s="11">
        <v>340.57707810401899</v>
      </c>
      <c r="AE54" s="10" t="str">
        <f t="shared" si="8"/>
        <v>No</v>
      </c>
      <c r="AF54" s="11"/>
      <c r="AG54" s="11">
        <v>0.75986123085021995</v>
      </c>
      <c r="AH54" s="10" t="str">
        <f t="shared" si="9"/>
        <v>No</v>
      </c>
      <c r="AI54" s="11">
        <v>137</v>
      </c>
      <c r="AJ54" s="11">
        <v>524.23848509788502</v>
      </c>
      <c r="AK54" s="10" t="str">
        <f t="shared" si="10"/>
        <v>No</v>
      </c>
      <c r="AL54" s="11"/>
      <c r="AM54" s="11">
        <v>0.82642221450805697</v>
      </c>
      <c r="AN54" s="10" t="str">
        <f t="shared" si="11"/>
        <v>No</v>
      </c>
    </row>
    <row r="55" spans="2:40" ht="15.75" thickBot="1" x14ac:dyDescent="0.3">
      <c r="B55" s="11" t="s">
        <v>64</v>
      </c>
      <c r="C55" s="11" t="s">
        <v>78</v>
      </c>
      <c r="D55" s="11">
        <v>108</v>
      </c>
      <c r="E55" s="11">
        <v>136</v>
      </c>
      <c r="F55" s="17">
        <v>20.7366058826447</v>
      </c>
      <c r="G55" s="10" t="str">
        <f t="shared" si="0"/>
        <v>No</v>
      </c>
      <c r="H55" s="13">
        <v>136</v>
      </c>
      <c r="I55">
        <v>11.4228370189667</v>
      </c>
      <c r="J55" s="10" t="str">
        <f t="shared" si="1"/>
        <v>No</v>
      </c>
      <c r="K55" s="13">
        <v>140</v>
      </c>
      <c r="L55" s="17">
        <v>176.71080994606001</v>
      </c>
      <c r="M55" s="10" t="str">
        <f t="shared" si="2"/>
        <v>No</v>
      </c>
      <c r="N55" s="13">
        <v>132</v>
      </c>
      <c r="O55" s="17">
        <v>113.080313920975</v>
      </c>
      <c r="P55" s="10" t="str">
        <f t="shared" si="3"/>
        <v>No</v>
      </c>
      <c r="Q55" s="11">
        <v>139</v>
      </c>
      <c r="R55" s="11">
        <v>374.79834699630698</v>
      </c>
      <c r="S55" s="10" t="str">
        <f t="shared" si="4"/>
        <v>No</v>
      </c>
      <c r="T55" s="11">
        <v>139</v>
      </c>
      <c r="U55" s="11">
        <v>256.701890230179</v>
      </c>
      <c r="V55" s="10" t="str">
        <f t="shared" si="5"/>
        <v>No</v>
      </c>
      <c r="W55" s="11">
        <v>137</v>
      </c>
      <c r="X55" s="11">
        <v>698.20189785957302</v>
      </c>
      <c r="Y55" s="10" t="str">
        <f t="shared" si="6"/>
        <v>No</v>
      </c>
      <c r="Z55" s="11">
        <v>137</v>
      </c>
      <c r="AA55" s="11">
        <v>301.98014497756998</v>
      </c>
      <c r="AB55" s="10" t="str">
        <f t="shared" si="7"/>
        <v>No</v>
      </c>
      <c r="AC55" s="11">
        <v>136</v>
      </c>
      <c r="AD55" s="11">
        <v>920.38215589523304</v>
      </c>
      <c r="AE55" s="10" t="str">
        <f t="shared" si="8"/>
        <v>No</v>
      </c>
      <c r="AF55" s="11">
        <v>136</v>
      </c>
      <c r="AG55" s="11">
        <v>559.92300081253097</v>
      </c>
      <c r="AH55" s="10" t="str">
        <f t="shared" si="9"/>
        <v>No</v>
      </c>
      <c r="AI55" s="11">
        <v>137</v>
      </c>
      <c r="AJ55" s="11">
        <v>1226.4161269664801</v>
      </c>
      <c r="AK55" s="10" t="str">
        <f t="shared" si="10"/>
        <v>No</v>
      </c>
      <c r="AL55" s="11">
        <v>124</v>
      </c>
      <c r="AM55" s="11">
        <v>810.95757794380199</v>
      </c>
      <c r="AN55" s="10" t="str">
        <f t="shared" si="11"/>
        <v>No</v>
      </c>
    </row>
    <row r="56" spans="2:40" ht="15.75" thickBot="1" x14ac:dyDescent="0.3">
      <c r="B56" s="11" t="s">
        <v>65</v>
      </c>
      <c r="C56" s="11" t="s">
        <v>80</v>
      </c>
      <c r="D56" s="11">
        <v>84</v>
      </c>
      <c r="E56" s="11">
        <v>128</v>
      </c>
      <c r="F56" s="17">
        <v>182.557287931442</v>
      </c>
      <c r="G56" s="10" t="str">
        <f t="shared" si="0"/>
        <v>No</v>
      </c>
      <c r="H56" s="13"/>
      <c r="I56">
        <v>0.70309114456176802</v>
      </c>
      <c r="J56" s="10" t="str">
        <f t="shared" si="1"/>
        <v>No</v>
      </c>
      <c r="K56" s="13">
        <v>140</v>
      </c>
      <c r="L56" s="17">
        <v>155.51571798324599</v>
      </c>
      <c r="M56" s="10" t="str">
        <f t="shared" si="2"/>
        <v>No</v>
      </c>
      <c r="N56" s="13">
        <v>102</v>
      </c>
      <c r="O56" s="17">
        <v>82.120805978774996</v>
      </c>
      <c r="P56" s="10" t="str">
        <f t="shared" si="3"/>
        <v>No</v>
      </c>
      <c r="Q56" s="11">
        <v>139</v>
      </c>
      <c r="R56" s="11">
        <v>254.291652917862</v>
      </c>
      <c r="S56" s="10" t="str">
        <f t="shared" si="4"/>
        <v>No</v>
      </c>
      <c r="T56" s="11">
        <v>95</v>
      </c>
      <c r="U56" s="11">
        <v>96.270029783248901</v>
      </c>
      <c r="V56" s="10" t="str">
        <f t="shared" si="5"/>
        <v>No</v>
      </c>
      <c r="W56" s="11">
        <v>128</v>
      </c>
      <c r="X56" s="11">
        <v>405.56266808509798</v>
      </c>
      <c r="Y56" s="10" t="str">
        <f t="shared" si="6"/>
        <v>No</v>
      </c>
      <c r="Z56" s="11">
        <v>99</v>
      </c>
      <c r="AA56" s="11">
        <v>149.89412403106701</v>
      </c>
      <c r="AB56" s="10" t="str">
        <f t="shared" si="7"/>
        <v>No</v>
      </c>
      <c r="AC56" s="11">
        <v>129</v>
      </c>
      <c r="AD56" s="11">
        <v>723.71002411842301</v>
      </c>
      <c r="AE56" s="10" t="str">
        <f t="shared" si="8"/>
        <v>No</v>
      </c>
      <c r="AF56" s="11">
        <v>99</v>
      </c>
      <c r="AG56" s="11">
        <v>330.20426106452902</v>
      </c>
      <c r="AH56" s="10" t="str">
        <f t="shared" si="9"/>
        <v>No</v>
      </c>
      <c r="AI56" s="11">
        <v>129</v>
      </c>
      <c r="AJ56" s="11">
        <v>1219.47829508781</v>
      </c>
      <c r="AK56" s="10" t="str">
        <f t="shared" si="10"/>
        <v>No</v>
      </c>
      <c r="AL56" s="11">
        <v>94</v>
      </c>
      <c r="AM56" s="11">
        <v>708.53969097137497</v>
      </c>
      <c r="AN56" s="10" t="str">
        <f t="shared" si="11"/>
        <v>No</v>
      </c>
    </row>
    <row r="57" spans="2:40" ht="15.75" thickBot="1" x14ac:dyDescent="0.3">
      <c r="B57" s="11" t="s">
        <v>66</v>
      </c>
      <c r="C57" s="11" t="s">
        <v>80</v>
      </c>
      <c r="D57" s="11">
        <v>77</v>
      </c>
      <c r="E57" s="11">
        <v>140</v>
      </c>
      <c r="F57" s="17">
        <v>144.402538061142</v>
      </c>
      <c r="G57" s="10" t="str">
        <f t="shared" si="0"/>
        <v>No</v>
      </c>
      <c r="H57" s="13"/>
      <c r="I57">
        <v>0.323262929916382</v>
      </c>
      <c r="J57" s="10" t="str">
        <f t="shared" si="1"/>
        <v>No</v>
      </c>
      <c r="K57" s="13">
        <v>134</v>
      </c>
      <c r="L57" s="17">
        <v>329.59869098663302</v>
      </c>
      <c r="M57" s="10" t="str">
        <f t="shared" si="2"/>
        <v>No</v>
      </c>
      <c r="N57" s="13"/>
      <c r="O57" s="17">
        <v>0.50742506980895996</v>
      </c>
      <c r="P57" s="10" t="str">
        <f t="shared" si="3"/>
        <v>No</v>
      </c>
      <c r="Q57" s="11">
        <v>140</v>
      </c>
      <c r="R57" s="11">
        <v>659.22887611389206</v>
      </c>
      <c r="S57" s="10" t="str">
        <f t="shared" si="4"/>
        <v>No</v>
      </c>
      <c r="T57" s="11"/>
      <c r="U57" s="11">
        <v>0.51691412925720204</v>
      </c>
      <c r="V57" s="10" t="str">
        <f t="shared" si="5"/>
        <v>No</v>
      </c>
      <c r="W57" s="11">
        <v>140</v>
      </c>
      <c r="X57" s="11">
        <v>1381.1056709289601</v>
      </c>
      <c r="Y57" s="10" t="str">
        <f t="shared" si="6"/>
        <v>No</v>
      </c>
      <c r="Z57" s="11"/>
      <c r="AA57" s="11">
        <v>0.75397086143493697</v>
      </c>
      <c r="AB57" s="10" t="str">
        <f t="shared" si="7"/>
        <v>No</v>
      </c>
      <c r="AC57" s="11">
        <v>140</v>
      </c>
      <c r="AD57" s="11">
        <v>1692.2773241996799</v>
      </c>
      <c r="AE57" s="10" t="str">
        <f t="shared" si="8"/>
        <v>No</v>
      </c>
      <c r="AF57" s="11"/>
      <c r="AG57" s="11">
        <v>0.69478106498718295</v>
      </c>
      <c r="AH57" s="10" t="str">
        <f t="shared" si="9"/>
        <v>No</v>
      </c>
      <c r="AI57" s="11">
        <v>140</v>
      </c>
      <c r="AJ57" s="11">
        <v>2015.06179404259</v>
      </c>
      <c r="AK57" s="10" t="str">
        <f t="shared" si="10"/>
        <v>No</v>
      </c>
      <c r="AL57" s="11"/>
      <c r="AM57" s="11">
        <v>0.740547895431519</v>
      </c>
      <c r="AN57" s="10" t="str">
        <f t="shared" si="11"/>
        <v>No</v>
      </c>
    </row>
    <row r="58" spans="2:40" ht="15.75" thickBot="1" x14ac:dyDescent="0.3">
      <c r="B58" s="11" t="s">
        <v>67</v>
      </c>
      <c r="C58" s="11" t="s">
        <v>80</v>
      </c>
      <c r="D58" s="11">
        <v>81</v>
      </c>
      <c r="E58" s="11">
        <v>106</v>
      </c>
      <c r="F58" s="17">
        <v>182.44089698791501</v>
      </c>
      <c r="G58" s="10" t="str">
        <f t="shared" si="0"/>
        <v>No</v>
      </c>
      <c r="H58" s="13"/>
      <c r="I58">
        <v>0.63061690330505404</v>
      </c>
      <c r="J58" s="10" t="str">
        <f t="shared" si="1"/>
        <v>No</v>
      </c>
      <c r="K58" s="13">
        <v>139</v>
      </c>
      <c r="L58" s="17">
        <v>678.24451017379795</v>
      </c>
      <c r="M58" s="10" t="str">
        <f t="shared" si="2"/>
        <v>No</v>
      </c>
      <c r="N58" s="13"/>
      <c r="O58" s="17">
        <v>0.850963115692139</v>
      </c>
      <c r="P58" s="10" t="str">
        <f t="shared" si="3"/>
        <v>No</v>
      </c>
      <c r="Q58" s="11">
        <v>116</v>
      </c>
      <c r="R58" s="11">
        <v>942.13262271881104</v>
      </c>
      <c r="S58" s="10" t="str">
        <f t="shared" si="4"/>
        <v>No</v>
      </c>
      <c r="T58" s="11"/>
      <c r="U58" s="11">
        <v>0.91965985298156705</v>
      </c>
      <c r="V58" s="10" t="str">
        <f t="shared" si="5"/>
        <v>No</v>
      </c>
      <c r="W58" s="11">
        <v>116</v>
      </c>
      <c r="X58" s="11">
        <v>1264.31329393387</v>
      </c>
      <c r="Y58" s="10" t="str">
        <f t="shared" si="6"/>
        <v>No</v>
      </c>
      <c r="Z58" s="11"/>
      <c r="AA58" s="11">
        <v>1.1243329048156701</v>
      </c>
      <c r="AB58" s="10" t="str">
        <f t="shared" si="7"/>
        <v>No</v>
      </c>
      <c r="AC58" s="11">
        <v>111</v>
      </c>
      <c r="AD58" s="11">
        <v>1280.4297559261299</v>
      </c>
      <c r="AE58" s="10" t="str">
        <f t="shared" si="8"/>
        <v>No</v>
      </c>
      <c r="AF58" s="11">
        <v>131</v>
      </c>
      <c r="AG58" s="11">
        <v>228.80858469009399</v>
      </c>
      <c r="AH58" s="10" t="str">
        <f t="shared" si="9"/>
        <v>No</v>
      </c>
      <c r="AI58" s="11">
        <v>134</v>
      </c>
      <c r="AJ58" s="11">
        <v>1886.8716952800801</v>
      </c>
      <c r="AK58" s="10" t="str">
        <f t="shared" si="10"/>
        <v>No</v>
      </c>
      <c r="AL58" s="11"/>
      <c r="AM58" s="11">
        <v>1.31470322608948</v>
      </c>
      <c r="AN58" s="10" t="str">
        <f t="shared" si="11"/>
        <v>No</v>
      </c>
    </row>
    <row r="59" spans="2:40" ht="15.75" thickBot="1" x14ac:dyDescent="0.3">
      <c r="B59" s="11" t="s">
        <v>68</v>
      </c>
      <c r="C59" s="11" t="s">
        <v>80</v>
      </c>
      <c r="D59" s="11">
        <v>134</v>
      </c>
      <c r="E59" s="11">
        <v>134</v>
      </c>
      <c r="F59" s="17">
        <v>220.95436120033301</v>
      </c>
      <c r="G59" s="10" t="str">
        <f t="shared" si="0"/>
        <v>Si</v>
      </c>
      <c r="H59" s="13"/>
      <c r="I59">
        <v>0.31789827346801802</v>
      </c>
      <c r="J59" s="10" t="str">
        <f t="shared" si="1"/>
        <v>No</v>
      </c>
      <c r="K59" s="13">
        <v>140</v>
      </c>
      <c r="L59" s="17">
        <v>464.00188612937899</v>
      </c>
      <c r="M59" s="10" t="str">
        <f t="shared" si="2"/>
        <v>Si</v>
      </c>
      <c r="N59" s="13"/>
      <c r="O59" s="17">
        <v>0.49045729637146002</v>
      </c>
      <c r="P59" s="10" t="str">
        <f t="shared" si="3"/>
        <v>No</v>
      </c>
      <c r="Q59" s="11">
        <v>139</v>
      </c>
      <c r="R59" s="11">
        <v>853.07921695709194</v>
      </c>
      <c r="S59" s="10" t="str">
        <f t="shared" si="4"/>
        <v>Si</v>
      </c>
      <c r="T59" s="11"/>
      <c r="U59" s="11">
        <v>0.48729205131530801</v>
      </c>
      <c r="V59" s="10" t="str">
        <f t="shared" si="5"/>
        <v>No</v>
      </c>
      <c r="W59" s="11">
        <v>140</v>
      </c>
      <c r="X59" s="11">
        <v>956.95703816413902</v>
      </c>
      <c r="Y59" s="10" t="str">
        <f t="shared" si="6"/>
        <v>Si</v>
      </c>
      <c r="Z59" s="11"/>
      <c r="AA59" s="11">
        <v>0.66495513916015603</v>
      </c>
      <c r="AB59" s="10" t="str">
        <f t="shared" si="7"/>
        <v>No</v>
      </c>
      <c r="AC59" s="11">
        <v>140</v>
      </c>
      <c r="AD59" s="11">
        <v>1941.20708990097</v>
      </c>
      <c r="AE59" s="10" t="str">
        <f t="shared" si="8"/>
        <v>Si</v>
      </c>
      <c r="AF59" s="11"/>
      <c r="AG59" s="11">
        <v>0.71636986732482899</v>
      </c>
      <c r="AH59" s="10" t="str">
        <f t="shared" si="9"/>
        <v>No</v>
      </c>
      <c r="AI59" s="11">
        <v>140</v>
      </c>
      <c r="AJ59" s="11">
        <v>2362.00668811798</v>
      </c>
      <c r="AK59" s="10" t="str">
        <f t="shared" si="10"/>
        <v>Si</v>
      </c>
      <c r="AL59" s="11"/>
      <c r="AM59" s="11">
        <v>0.71326613426208496</v>
      </c>
      <c r="AN59" s="10" t="str">
        <f t="shared" si="11"/>
        <v>No</v>
      </c>
    </row>
    <row r="60" spans="2:40" ht="15.75" thickBot="1" x14ac:dyDescent="0.3">
      <c r="B60" s="11" t="s">
        <v>69</v>
      </c>
      <c r="C60" s="11" t="s">
        <v>80</v>
      </c>
      <c r="D60" s="11">
        <v>89</v>
      </c>
      <c r="E60" s="11">
        <v>130</v>
      </c>
      <c r="F60" s="17">
        <v>98.984173059463501</v>
      </c>
      <c r="G60" s="10" t="str">
        <f t="shared" si="0"/>
        <v>No</v>
      </c>
      <c r="H60" s="13"/>
      <c r="I60">
        <v>0.62950897216796897</v>
      </c>
      <c r="J60" s="10" t="str">
        <f t="shared" si="1"/>
        <v>No</v>
      </c>
      <c r="K60" s="13">
        <v>125</v>
      </c>
      <c r="L60" s="17">
        <v>119.151704072952</v>
      </c>
      <c r="M60" s="10" t="str">
        <f t="shared" si="2"/>
        <v>No</v>
      </c>
      <c r="N60" s="13">
        <v>94</v>
      </c>
      <c r="O60" s="17">
        <v>37.520553827285802</v>
      </c>
      <c r="P60" s="10" t="str">
        <f t="shared" si="3"/>
        <v>No</v>
      </c>
      <c r="Q60" s="11">
        <v>111</v>
      </c>
      <c r="R60" s="11">
        <v>444.16831898689298</v>
      </c>
      <c r="S60" s="10" t="str">
        <f t="shared" si="4"/>
        <v>No</v>
      </c>
      <c r="T60" s="11">
        <v>140</v>
      </c>
      <c r="U60" s="11">
        <v>108.316380023956</v>
      </c>
      <c r="V60" s="10" t="str">
        <f t="shared" si="5"/>
        <v>No</v>
      </c>
      <c r="W60" s="11">
        <v>140</v>
      </c>
      <c r="X60" s="11">
        <v>879.76538991928101</v>
      </c>
      <c r="Y60" s="10" t="str">
        <f t="shared" si="6"/>
        <v>No</v>
      </c>
      <c r="Z60" s="11"/>
      <c r="AA60" s="11">
        <v>0.98506402969360396</v>
      </c>
      <c r="AB60" s="10" t="str">
        <f t="shared" si="7"/>
        <v>No</v>
      </c>
      <c r="AC60" s="11">
        <v>112</v>
      </c>
      <c r="AD60" s="11">
        <v>287.180750131607</v>
      </c>
      <c r="AE60" s="10" t="str">
        <f t="shared" si="8"/>
        <v>No</v>
      </c>
      <c r="AF60" s="11"/>
      <c r="AG60" s="11">
        <v>0.96684098243713401</v>
      </c>
      <c r="AH60" s="10" t="str">
        <f t="shared" si="9"/>
        <v>No</v>
      </c>
      <c r="AI60" s="11">
        <v>92</v>
      </c>
      <c r="AJ60" s="11">
        <v>478.18114304542502</v>
      </c>
      <c r="AK60" s="10" t="str">
        <f t="shared" si="10"/>
        <v>Si</v>
      </c>
      <c r="AL60" s="11"/>
      <c r="AM60" s="11">
        <v>0.99713087081909202</v>
      </c>
      <c r="AN60" s="10" t="str">
        <f t="shared" si="11"/>
        <v>No</v>
      </c>
    </row>
    <row r="61" spans="2:40" ht="15.75" thickBot="1" x14ac:dyDescent="0.3">
      <c r="B61" s="11" t="s">
        <v>70</v>
      </c>
      <c r="C61" s="11" t="s">
        <v>81</v>
      </c>
      <c r="D61" s="11">
        <v>101</v>
      </c>
      <c r="E61" s="11">
        <v>104</v>
      </c>
      <c r="F61" s="17">
        <v>179.54806494712801</v>
      </c>
      <c r="G61" s="10" t="str">
        <f t="shared" si="0"/>
        <v>Si</v>
      </c>
      <c r="H61" s="13"/>
      <c r="I61">
        <v>0.49918603897094699</v>
      </c>
      <c r="J61" s="10" t="str">
        <f t="shared" si="1"/>
        <v>No</v>
      </c>
      <c r="K61" s="13">
        <v>139</v>
      </c>
      <c r="L61" s="17">
        <v>453.42842984199501</v>
      </c>
      <c r="M61" s="10" t="str">
        <f t="shared" si="2"/>
        <v>No</v>
      </c>
      <c r="N61" s="13"/>
      <c r="O61" s="17">
        <v>0.68430209159851096</v>
      </c>
      <c r="P61" s="10" t="str">
        <f t="shared" si="3"/>
        <v>No</v>
      </c>
      <c r="Q61" s="11">
        <v>140</v>
      </c>
      <c r="R61" s="11">
        <v>831.79158616066002</v>
      </c>
      <c r="S61" s="10" t="str">
        <f t="shared" si="4"/>
        <v>No</v>
      </c>
      <c r="T61" s="11"/>
      <c r="U61" s="11">
        <v>0.671222925186157</v>
      </c>
      <c r="V61" s="10" t="str">
        <f t="shared" si="5"/>
        <v>No</v>
      </c>
      <c r="W61" s="11">
        <v>140</v>
      </c>
      <c r="X61" s="11">
        <v>1400.14037799835</v>
      </c>
      <c r="Y61" s="10" t="str">
        <f t="shared" si="6"/>
        <v>No</v>
      </c>
      <c r="Z61" s="11"/>
      <c r="AA61" s="11">
        <v>0.82074403762817405</v>
      </c>
      <c r="AB61" s="10" t="str">
        <f t="shared" si="7"/>
        <v>No</v>
      </c>
      <c r="AC61" s="11">
        <v>140</v>
      </c>
      <c r="AD61" s="11">
        <v>1886.5275211334199</v>
      </c>
      <c r="AE61" s="10" t="str">
        <f t="shared" si="8"/>
        <v>No</v>
      </c>
      <c r="AF61" s="11"/>
      <c r="AG61" s="11">
        <v>0.82893204689025901</v>
      </c>
      <c r="AH61" s="10" t="str">
        <f t="shared" si="9"/>
        <v>No</v>
      </c>
      <c r="AI61" s="11">
        <v>139</v>
      </c>
      <c r="AJ61" s="11">
        <v>2073.8481590747801</v>
      </c>
      <c r="AK61" s="10" t="str">
        <f t="shared" si="10"/>
        <v>No</v>
      </c>
      <c r="AL61" s="11"/>
      <c r="AM61" s="11">
        <v>0.85618615150451705</v>
      </c>
      <c r="AN61" s="10" t="str">
        <f t="shared" si="11"/>
        <v>No</v>
      </c>
    </row>
    <row r="62" spans="2:40" ht="15.75" thickBot="1" x14ac:dyDescent="0.3">
      <c r="B62" s="11" t="s">
        <v>71</v>
      </c>
      <c r="C62" s="11" t="s">
        <v>81</v>
      </c>
      <c r="D62" s="11">
        <v>140</v>
      </c>
      <c r="E62" s="11">
        <v>110</v>
      </c>
      <c r="F62" s="17">
        <v>18.696051836013801</v>
      </c>
      <c r="G62" s="10" t="str">
        <f t="shared" si="0"/>
        <v>No</v>
      </c>
      <c r="H62" s="13"/>
      <c r="I62">
        <v>0.98784995079040505</v>
      </c>
      <c r="J62" s="10" t="str">
        <f t="shared" si="1"/>
        <v>No</v>
      </c>
      <c r="K62" s="13">
        <v>110</v>
      </c>
      <c r="L62" s="17">
        <v>22.643615961074801</v>
      </c>
      <c r="M62" s="10" t="str">
        <f t="shared" si="2"/>
        <v>No</v>
      </c>
      <c r="N62" s="13"/>
      <c r="O62" s="17">
        <v>0.76966595649719205</v>
      </c>
      <c r="P62" s="10" t="str">
        <f t="shared" si="3"/>
        <v>No</v>
      </c>
      <c r="Q62" s="11">
        <v>110</v>
      </c>
      <c r="R62" s="11">
        <v>30.920009136200001</v>
      </c>
      <c r="S62" s="10" t="str">
        <f t="shared" si="4"/>
        <v>No</v>
      </c>
      <c r="T62" s="11"/>
      <c r="U62" s="11">
        <v>0.81643605232238803</v>
      </c>
      <c r="V62" s="10" t="str">
        <f t="shared" si="5"/>
        <v>No</v>
      </c>
      <c r="W62" s="11">
        <v>109</v>
      </c>
      <c r="X62" s="11">
        <v>57.406384706497199</v>
      </c>
      <c r="Y62" s="10" t="str">
        <f t="shared" si="6"/>
        <v>No</v>
      </c>
      <c r="Z62" s="11"/>
      <c r="AA62" s="11">
        <v>1.0010128021240201</v>
      </c>
      <c r="AB62" s="10" t="str">
        <f t="shared" si="7"/>
        <v>No</v>
      </c>
      <c r="AC62" s="11">
        <v>108</v>
      </c>
      <c r="AD62" s="11">
        <v>126.251359224319</v>
      </c>
      <c r="AE62" s="10" t="str">
        <f t="shared" si="8"/>
        <v>No</v>
      </c>
      <c r="AF62" s="11"/>
      <c r="AG62" s="11">
        <v>1.0075609683990501</v>
      </c>
      <c r="AH62" s="10" t="str">
        <f t="shared" si="9"/>
        <v>No</v>
      </c>
      <c r="AI62" s="11">
        <v>121</v>
      </c>
      <c r="AJ62" s="11">
        <v>165.00771021842999</v>
      </c>
      <c r="AK62" s="10" t="str">
        <f t="shared" si="10"/>
        <v>No</v>
      </c>
      <c r="AL62" s="11"/>
      <c r="AM62" s="11">
        <v>0.99658513069152799</v>
      </c>
      <c r="AN62" s="10" t="str">
        <f t="shared" si="11"/>
        <v>No</v>
      </c>
    </row>
    <row r="63" spans="2:40" ht="15.75" thickBot="1" x14ac:dyDescent="0.3">
      <c r="B63" s="11" t="s">
        <v>72</v>
      </c>
      <c r="C63" s="11" t="s">
        <v>76</v>
      </c>
      <c r="D63" s="11">
        <v>78</v>
      </c>
      <c r="E63" s="11">
        <v>98</v>
      </c>
      <c r="F63" s="17">
        <v>33.7149078845978</v>
      </c>
      <c r="G63" s="10" t="str">
        <f t="shared" si="0"/>
        <v>No</v>
      </c>
      <c r="H63" s="13">
        <v>72</v>
      </c>
      <c r="I63">
        <v>1.6876308917999301</v>
      </c>
      <c r="J63" s="10" t="str">
        <f t="shared" si="1"/>
        <v>No</v>
      </c>
      <c r="K63" s="13">
        <v>124</v>
      </c>
      <c r="L63" s="17">
        <v>104.93389415740999</v>
      </c>
      <c r="M63" s="10" t="str">
        <f t="shared" si="2"/>
        <v>No</v>
      </c>
      <c r="N63" s="13">
        <v>78</v>
      </c>
      <c r="O63" s="17">
        <v>14.6377201080322</v>
      </c>
      <c r="P63" s="10" t="str">
        <f t="shared" si="3"/>
        <v>Si</v>
      </c>
      <c r="Q63" s="11">
        <v>137</v>
      </c>
      <c r="R63" s="11">
        <v>207.29677891731299</v>
      </c>
      <c r="S63" s="10" t="str">
        <f t="shared" si="4"/>
        <v>No</v>
      </c>
      <c r="T63" s="11">
        <v>78</v>
      </c>
      <c r="U63" s="11">
        <v>29.0383141040802</v>
      </c>
      <c r="V63" s="10" t="str">
        <f t="shared" si="5"/>
        <v>Si</v>
      </c>
      <c r="W63" s="11">
        <v>137</v>
      </c>
      <c r="X63" s="11">
        <v>359.45317316055298</v>
      </c>
      <c r="Y63" s="10" t="str">
        <f t="shared" si="6"/>
        <v>No</v>
      </c>
      <c r="Z63" s="11">
        <v>77</v>
      </c>
      <c r="AA63" s="11">
        <v>53.322502851486199</v>
      </c>
      <c r="AB63" s="10" t="str">
        <f t="shared" si="7"/>
        <v>Si</v>
      </c>
      <c r="AC63" s="11">
        <v>137</v>
      </c>
      <c r="AD63" s="11">
        <v>463.72732591629</v>
      </c>
      <c r="AE63" s="10" t="str">
        <f t="shared" si="8"/>
        <v>No</v>
      </c>
      <c r="AF63" s="11">
        <v>75</v>
      </c>
      <c r="AG63" s="11">
        <v>28.752294063568101</v>
      </c>
      <c r="AH63" s="10" t="str">
        <f t="shared" si="9"/>
        <v>Si</v>
      </c>
      <c r="AI63" s="11">
        <v>126</v>
      </c>
      <c r="AJ63" s="11">
        <v>557.06538414955105</v>
      </c>
      <c r="AK63" s="10" t="str">
        <f t="shared" si="10"/>
        <v>No</v>
      </c>
      <c r="AL63" s="11"/>
      <c r="AM63" s="11">
        <v>0.81454706192016602</v>
      </c>
      <c r="AN63" s="10" t="str">
        <f t="shared" si="11"/>
        <v>No</v>
      </c>
    </row>
    <row r="64" spans="2:40" ht="15.75" thickBot="1" x14ac:dyDescent="0.3">
      <c r="B64" s="11" t="s">
        <v>112</v>
      </c>
      <c r="C64" s="11" t="s">
        <v>79</v>
      </c>
      <c r="D64" s="11">
        <v>70</v>
      </c>
      <c r="E64" s="11">
        <v>139</v>
      </c>
      <c r="F64" s="17">
        <v>96.351317167282104</v>
      </c>
      <c r="G64" s="10" t="str">
        <f t="shared" si="0"/>
        <v>Si</v>
      </c>
      <c r="H64" s="13"/>
      <c r="I64">
        <v>0.51999831199645996</v>
      </c>
      <c r="J64" s="10" t="str">
        <f t="shared" si="1"/>
        <v>No</v>
      </c>
      <c r="K64" s="13">
        <v>140</v>
      </c>
      <c r="L64" s="17">
        <v>207.80321884155299</v>
      </c>
      <c r="M64" s="10" t="str">
        <f t="shared" si="2"/>
        <v>Si</v>
      </c>
      <c r="N64" s="13"/>
      <c r="O64" s="17">
        <v>0.430584907531738</v>
      </c>
      <c r="P64" s="10" t="str">
        <f t="shared" si="3"/>
        <v>No</v>
      </c>
      <c r="Q64" s="11">
        <v>140</v>
      </c>
      <c r="R64" s="11">
        <v>430.40124583244301</v>
      </c>
      <c r="S64" s="10" t="str">
        <f t="shared" si="4"/>
        <v>Si</v>
      </c>
      <c r="T64" s="11">
        <v>140</v>
      </c>
      <c r="U64" s="11">
        <v>186.167273759842</v>
      </c>
      <c r="V64" s="10" t="str">
        <f t="shared" si="5"/>
        <v>Si</v>
      </c>
      <c r="W64" s="11">
        <v>140</v>
      </c>
      <c r="X64" s="11">
        <v>725.78557610511803</v>
      </c>
      <c r="Y64" s="10" t="str">
        <f t="shared" si="6"/>
        <v>Si</v>
      </c>
      <c r="Z64" s="11">
        <v>140</v>
      </c>
      <c r="AA64" s="11">
        <v>294.54529404640198</v>
      </c>
      <c r="AB64" s="10" t="str">
        <f t="shared" si="7"/>
        <v>Si</v>
      </c>
      <c r="AC64" s="11">
        <v>135</v>
      </c>
      <c r="AD64" s="11">
        <v>680.50073003768898</v>
      </c>
      <c r="AE64" s="10" t="str">
        <f t="shared" si="8"/>
        <v>Si</v>
      </c>
      <c r="AF64" s="11">
        <v>106</v>
      </c>
      <c r="AG64" s="11">
        <v>345.61052298545798</v>
      </c>
      <c r="AH64" s="10" t="str">
        <f t="shared" si="9"/>
        <v>No</v>
      </c>
      <c r="AI64" s="11">
        <v>135</v>
      </c>
      <c r="AJ64" s="11">
        <v>992.80507087707497</v>
      </c>
      <c r="AK64" s="10" t="str">
        <f t="shared" si="10"/>
        <v>Si</v>
      </c>
      <c r="AL64" s="11">
        <v>110</v>
      </c>
      <c r="AM64" s="11">
        <v>542.74706792831398</v>
      </c>
      <c r="AN64" s="10" t="str">
        <f t="shared" si="11"/>
        <v>No</v>
      </c>
    </row>
    <row r="65" spans="2:40" ht="15.75" thickBot="1" x14ac:dyDescent="0.3">
      <c r="B65" s="11" t="s">
        <v>111</v>
      </c>
      <c r="C65" s="11" t="s">
        <v>80</v>
      </c>
      <c r="D65" s="11">
        <v>126</v>
      </c>
      <c r="E65" s="11">
        <v>140</v>
      </c>
      <c r="F65" s="17">
        <v>286.52398204803501</v>
      </c>
      <c r="G65" s="10" t="str">
        <f t="shared" si="0"/>
        <v>No</v>
      </c>
      <c r="H65" s="13"/>
      <c r="I65">
        <v>0.64223814010620095</v>
      </c>
      <c r="J65" s="10" t="str">
        <f t="shared" si="1"/>
        <v>No</v>
      </c>
      <c r="K65" s="13">
        <v>127</v>
      </c>
      <c r="L65" s="17">
        <v>899.09465599060104</v>
      </c>
      <c r="M65" s="10" t="str">
        <f t="shared" si="2"/>
        <v>Si</v>
      </c>
      <c r="N65" s="13"/>
      <c r="O65" s="17">
        <v>0.498008012771606</v>
      </c>
      <c r="P65" s="10" t="str">
        <f t="shared" si="3"/>
        <v>No</v>
      </c>
      <c r="Q65" s="11">
        <v>128</v>
      </c>
      <c r="R65" s="11">
        <v>1485.30955600739</v>
      </c>
      <c r="S65" s="10" t="str">
        <f t="shared" si="4"/>
        <v>Si</v>
      </c>
      <c r="T65" s="11"/>
      <c r="U65" s="11">
        <v>0.62616181373596203</v>
      </c>
      <c r="V65" s="10" t="str">
        <f t="shared" si="5"/>
        <v>No</v>
      </c>
      <c r="W65" s="11">
        <v>130</v>
      </c>
      <c r="X65" s="11">
        <v>2737.4533627033202</v>
      </c>
      <c r="Y65" s="10" t="str">
        <f t="shared" si="6"/>
        <v>Si</v>
      </c>
      <c r="Z65" s="11"/>
      <c r="AA65" s="11">
        <v>0.78659987449645996</v>
      </c>
      <c r="AB65" s="10" t="str">
        <f t="shared" si="7"/>
        <v>No</v>
      </c>
      <c r="AC65" s="11">
        <v>128</v>
      </c>
      <c r="AD65" s="11">
        <v>2839.4270431995401</v>
      </c>
      <c r="AE65" s="10" t="str">
        <f t="shared" si="8"/>
        <v>Si</v>
      </c>
      <c r="AF65" s="11"/>
      <c r="AG65" s="11">
        <v>0.80094122886657704</v>
      </c>
      <c r="AH65" s="10" t="str">
        <f t="shared" si="9"/>
        <v>No</v>
      </c>
      <c r="AI65" s="11">
        <v>129</v>
      </c>
      <c r="AJ65" s="11">
        <v>4267.6453750133496</v>
      </c>
      <c r="AK65" s="10" t="str">
        <f t="shared" si="10"/>
        <v>Si</v>
      </c>
      <c r="AL65" s="11"/>
      <c r="AM65" s="11">
        <v>0.80375695228576705</v>
      </c>
      <c r="AN65" s="10" t="str">
        <f t="shared" si="11"/>
        <v>No</v>
      </c>
    </row>
    <row r="66" spans="2:40" ht="15.75" thickBot="1" x14ac:dyDescent="0.3">
      <c r="B66" s="11" t="s">
        <v>110</v>
      </c>
      <c r="C66" s="11" t="s">
        <v>78</v>
      </c>
      <c r="D66" s="11">
        <v>98</v>
      </c>
      <c r="E66" s="11">
        <v>110</v>
      </c>
      <c r="F66" s="17">
        <v>81.051531791686998</v>
      </c>
      <c r="G66" s="10" t="str">
        <f t="shared" si="0"/>
        <v>No</v>
      </c>
      <c r="H66" s="13">
        <v>137</v>
      </c>
      <c r="I66">
        <v>21.2122128009796</v>
      </c>
      <c r="J66" s="10" t="str">
        <f t="shared" si="1"/>
        <v>No</v>
      </c>
      <c r="K66" s="13">
        <v>140</v>
      </c>
      <c r="L66" s="17">
        <v>266.17076015472401</v>
      </c>
      <c r="M66" s="10" t="str">
        <f t="shared" si="2"/>
        <v>No</v>
      </c>
      <c r="N66" s="13">
        <v>140</v>
      </c>
      <c r="O66" s="17">
        <v>42.952548980712898</v>
      </c>
      <c r="P66" s="10" t="str">
        <f t="shared" si="3"/>
        <v>No</v>
      </c>
      <c r="Q66" s="11">
        <v>140</v>
      </c>
      <c r="R66" s="11">
        <v>466.95375704765303</v>
      </c>
      <c r="S66" s="10" t="str">
        <f t="shared" si="4"/>
        <v>No</v>
      </c>
      <c r="T66" s="11">
        <v>140</v>
      </c>
      <c r="U66" s="11">
        <v>83.217117071151705</v>
      </c>
      <c r="V66" s="10" t="str">
        <f t="shared" si="5"/>
        <v>No</v>
      </c>
      <c r="W66" s="11">
        <v>139</v>
      </c>
      <c r="X66" s="11">
        <v>880.89701485633896</v>
      </c>
      <c r="Y66" s="10" t="str">
        <f t="shared" si="6"/>
        <v>No</v>
      </c>
      <c r="Z66" s="11"/>
      <c r="AA66" s="11">
        <v>0.58755874633789096</v>
      </c>
      <c r="AB66" s="10" t="str">
        <f t="shared" si="7"/>
        <v>No</v>
      </c>
      <c r="AC66" s="11">
        <v>138</v>
      </c>
      <c r="AD66" s="11">
        <v>1390.6209897995</v>
      </c>
      <c r="AE66" s="10" t="str">
        <f t="shared" si="8"/>
        <v>No</v>
      </c>
      <c r="AF66" s="11"/>
      <c r="AG66" s="11">
        <v>0.67811489105224598</v>
      </c>
      <c r="AH66" s="10" t="str">
        <f t="shared" si="9"/>
        <v>No</v>
      </c>
      <c r="AI66" s="11">
        <v>136</v>
      </c>
      <c r="AJ66" s="11">
        <v>1732.7885479927099</v>
      </c>
      <c r="AK66" s="10" t="str">
        <f t="shared" si="10"/>
        <v>No</v>
      </c>
      <c r="AL66" s="11">
        <v>136</v>
      </c>
      <c r="AM66" s="11">
        <v>189.04161286354099</v>
      </c>
      <c r="AN66" s="10" t="str">
        <f t="shared" si="11"/>
        <v>No</v>
      </c>
    </row>
    <row r="67" spans="2:40" ht="15.75" thickBot="1" x14ac:dyDescent="0.3">
      <c r="B67" s="11" t="s">
        <v>109</v>
      </c>
      <c r="C67" s="11" t="s">
        <v>74</v>
      </c>
      <c r="D67" s="11">
        <v>125</v>
      </c>
      <c r="E67" s="11">
        <v>140</v>
      </c>
      <c r="F67" s="17">
        <v>66.099242925643907</v>
      </c>
      <c r="G67" s="10" t="str">
        <f t="shared" si="0"/>
        <v>No</v>
      </c>
      <c r="H67" s="13">
        <v>140</v>
      </c>
      <c r="I67">
        <v>37.551542997360201</v>
      </c>
      <c r="J67" s="10" t="str">
        <f t="shared" si="1"/>
        <v>No</v>
      </c>
      <c r="K67" s="13">
        <v>139</v>
      </c>
      <c r="L67" s="17">
        <v>204.175410985947</v>
      </c>
      <c r="M67" s="10" t="str">
        <f t="shared" si="2"/>
        <v>No</v>
      </c>
      <c r="N67" s="13">
        <v>139</v>
      </c>
      <c r="O67" s="17">
        <v>116.960537195206</v>
      </c>
      <c r="P67" s="10" t="str">
        <f t="shared" si="3"/>
        <v>No</v>
      </c>
      <c r="Q67" s="11">
        <v>135</v>
      </c>
      <c r="R67" s="11">
        <v>353.15266013145401</v>
      </c>
      <c r="S67" s="10" t="str">
        <f t="shared" si="4"/>
        <v>No</v>
      </c>
      <c r="T67" s="11">
        <v>135</v>
      </c>
      <c r="U67" s="11">
        <v>223.04229116439799</v>
      </c>
      <c r="V67" s="10" t="str">
        <f t="shared" si="5"/>
        <v>No</v>
      </c>
      <c r="W67" s="11">
        <v>140</v>
      </c>
      <c r="X67" s="11">
        <v>457.50392174720798</v>
      </c>
      <c r="Y67" s="10" t="str">
        <f t="shared" si="6"/>
        <v>No</v>
      </c>
      <c r="Z67" s="11">
        <v>113</v>
      </c>
      <c r="AA67" s="11">
        <v>243.102138757706</v>
      </c>
      <c r="AB67" s="10" t="str">
        <f t="shared" si="7"/>
        <v>No</v>
      </c>
      <c r="AC67" s="11">
        <v>140</v>
      </c>
      <c r="AD67" s="11">
        <v>684.97224307060196</v>
      </c>
      <c r="AE67" s="10" t="str">
        <f t="shared" si="8"/>
        <v>No</v>
      </c>
      <c r="AF67" s="11">
        <v>101</v>
      </c>
      <c r="AG67" s="11">
        <v>255.34820985794099</v>
      </c>
      <c r="AH67" s="10" t="str">
        <f t="shared" si="9"/>
        <v>No</v>
      </c>
      <c r="AI67" s="11">
        <v>133</v>
      </c>
      <c r="AJ67" s="11">
        <v>906.27906894683804</v>
      </c>
      <c r="AK67" s="10" t="str">
        <f t="shared" si="10"/>
        <v>No</v>
      </c>
      <c r="AL67" s="11">
        <v>106</v>
      </c>
      <c r="AM67" s="11">
        <v>401.15991497039801</v>
      </c>
      <c r="AN67" s="10" t="str">
        <f t="shared" si="11"/>
        <v>No</v>
      </c>
    </row>
    <row r="68" spans="2:40" ht="15.75" thickBot="1" x14ac:dyDescent="0.3">
      <c r="B68" s="11" t="s">
        <v>108</v>
      </c>
      <c r="C68" s="11" t="s">
        <v>75</v>
      </c>
      <c r="D68" s="11">
        <v>130</v>
      </c>
      <c r="E68" s="11">
        <v>76</v>
      </c>
      <c r="F68" s="17">
        <v>50.5843989849091</v>
      </c>
      <c r="G68" s="10" t="str">
        <f t="shared" si="0"/>
        <v>No</v>
      </c>
      <c r="H68" s="13">
        <v>128</v>
      </c>
      <c r="I68">
        <v>26.7697801589966</v>
      </c>
      <c r="J68" s="10" t="str">
        <f t="shared" si="1"/>
        <v>Si</v>
      </c>
      <c r="K68" s="13">
        <v>78</v>
      </c>
      <c r="L68" s="17">
        <v>121.615912914276</v>
      </c>
      <c r="M68" s="10" t="str">
        <f t="shared" si="2"/>
        <v>No</v>
      </c>
      <c r="N68" s="13">
        <v>78</v>
      </c>
      <c r="O68" s="17">
        <v>36.790917873382597</v>
      </c>
      <c r="P68" s="10" t="str">
        <f t="shared" si="3"/>
        <v>No</v>
      </c>
      <c r="Q68" s="11">
        <v>140</v>
      </c>
      <c r="R68" s="11">
        <v>192.733600854874</v>
      </c>
      <c r="S68" s="10" t="str">
        <f t="shared" si="4"/>
        <v>No</v>
      </c>
      <c r="T68" s="11">
        <v>77</v>
      </c>
      <c r="U68" s="11">
        <v>24.857371807098399</v>
      </c>
      <c r="V68" s="10" t="str">
        <f t="shared" si="5"/>
        <v>No</v>
      </c>
      <c r="W68" s="11">
        <v>139</v>
      </c>
      <c r="X68" s="11">
        <v>424.40036773681601</v>
      </c>
      <c r="Y68" s="10" t="str">
        <f t="shared" si="6"/>
        <v>No</v>
      </c>
      <c r="Z68" s="11">
        <v>100</v>
      </c>
      <c r="AA68" s="11">
        <v>180.481686830521</v>
      </c>
      <c r="AB68" s="10" t="str">
        <f t="shared" si="7"/>
        <v>No</v>
      </c>
      <c r="AC68" s="11">
        <v>138</v>
      </c>
      <c r="AD68" s="11">
        <v>640.91894817352295</v>
      </c>
      <c r="AE68" s="10" t="str">
        <f t="shared" si="8"/>
        <v>No</v>
      </c>
      <c r="AF68" s="11">
        <v>90</v>
      </c>
      <c r="AG68" s="11">
        <v>214.01945734024</v>
      </c>
      <c r="AH68" s="10" t="str">
        <f t="shared" si="9"/>
        <v>No</v>
      </c>
      <c r="AI68" s="11">
        <v>139</v>
      </c>
      <c r="AJ68" s="11">
        <v>745.14802885055497</v>
      </c>
      <c r="AK68" s="10" t="str">
        <f t="shared" si="10"/>
        <v>No</v>
      </c>
      <c r="AL68" s="11">
        <v>85</v>
      </c>
      <c r="AM68" s="11">
        <v>146.739959955215</v>
      </c>
      <c r="AN68" s="10" t="str">
        <f t="shared" si="11"/>
        <v>No</v>
      </c>
    </row>
    <row r="69" spans="2:40" ht="15.75" thickBot="1" x14ac:dyDescent="0.3">
      <c r="B69" s="11" t="s">
        <v>107</v>
      </c>
      <c r="C69" s="11" t="s">
        <v>75</v>
      </c>
      <c r="D69" s="11">
        <v>202</v>
      </c>
      <c r="E69" s="11">
        <v>135</v>
      </c>
      <c r="F69" s="17">
        <v>49.380354166030898</v>
      </c>
      <c r="G69" s="10" t="str">
        <f t="shared" si="0"/>
        <v>No</v>
      </c>
      <c r="H69" s="13">
        <v>113</v>
      </c>
      <c r="I69">
        <v>33.371895074844403</v>
      </c>
      <c r="J69" s="10" t="str">
        <f t="shared" si="1"/>
        <v>No</v>
      </c>
      <c r="K69" s="13">
        <v>135</v>
      </c>
      <c r="L69" s="17">
        <v>186.49098300933801</v>
      </c>
      <c r="M69" s="10" t="str">
        <f t="shared" si="2"/>
        <v>No</v>
      </c>
      <c r="N69" s="13">
        <v>135</v>
      </c>
      <c r="O69" s="17">
        <v>116.200668811798</v>
      </c>
      <c r="P69" s="10" t="str">
        <f t="shared" si="3"/>
        <v>No</v>
      </c>
      <c r="Q69" s="11">
        <v>135</v>
      </c>
      <c r="R69" s="11">
        <v>328.19060087204002</v>
      </c>
      <c r="S69" s="10" t="str">
        <f t="shared" si="4"/>
        <v>No</v>
      </c>
      <c r="T69" s="11">
        <v>116</v>
      </c>
      <c r="U69" s="11">
        <v>195.26870608329801</v>
      </c>
      <c r="V69" s="10" t="str">
        <f t="shared" si="5"/>
        <v>No</v>
      </c>
      <c r="W69" s="11">
        <v>135</v>
      </c>
      <c r="X69" s="11">
        <v>507.54255509376497</v>
      </c>
      <c r="Y69" s="10" t="str">
        <f t="shared" si="6"/>
        <v>No</v>
      </c>
      <c r="Z69" s="11">
        <v>114</v>
      </c>
      <c r="AA69" s="11">
        <v>280.67285203933699</v>
      </c>
      <c r="AB69" s="10" t="str">
        <f t="shared" si="7"/>
        <v>No</v>
      </c>
      <c r="AC69" s="11">
        <v>140</v>
      </c>
      <c r="AD69" s="11">
        <v>778.22161483764603</v>
      </c>
      <c r="AE69" s="10" t="str">
        <f t="shared" si="8"/>
        <v>No</v>
      </c>
      <c r="AF69" s="11">
        <v>113</v>
      </c>
      <c r="AG69" s="11">
        <v>411.35042190551798</v>
      </c>
      <c r="AH69" s="10" t="str">
        <f t="shared" si="9"/>
        <v>No</v>
      </c>
      <c r="AI69" s="11">
        <v>140</v>
      </c>
      <c r="AJ69" s="11">
        <v>1106.77055215836</v>
      </c>
      <c r="AK69" s="10" t="str">
        <f t="shared" si="10"/>
        <v>No</v>
      </c>
      <c r="AL69" s="11">
        <v>112</v>
      </c>
      <c r="AM69" s="11">
        <v>610.40509009361301</v>
      </c>
      <c r="AN69" s="10" t="str">
        <f t="shared" si="11"/>
        <v>No</v>
      </c>
    </row>
    <row r="70" spans="2:40" ht="15.75" thickBot="1" x14ac:dyDescent="0.3">
      <c r="B70" s="11" t="s">
        <v>106</v>
      </c>
      <c r="C70" s="11" t="s">
        <v>78</v>
      </c>
      <c r="D70" s="11">
        <v>92</v>
      </c>
      <c r="E70" s="11">
        <v>117</v>
      </c>
      <c r="F70" s="17">
        <v>56.642537832260103</v>
      </c>
      <c r="G70" s="10" t="str">
        <f t="shared" ref="G70:G94" si="12">IF(OR(AND(E70 &gt;= $D70 * (1-$C$2), E70 &lt;= $D70*( 1+$C$2)), AND(E70 &gt;= ($D70 / 2) *(1-$C$2), E70 &lt;= ($D70 / 2) * (1+$C$2)), AND(E70&gt;= ($D70 * 2) * (1-$C$2), E70 &lt;= ($D70 * 2) * (1+$C$2))), "Si", "No")</f>
        <v>No</v>
      </c>
      <c r="H70" s="13">
        <v>117</v>
      </c>
      <c r="I70">
        <v>31.620687961578401</v>
      </c>
      <c r="J70" s="10" t="str">
        <f t="shared" ref="J70:J94" si="13">IF(OR(AND(H70 &gt;= $D70 * (1-$C$2), H70 &lt;= $D70*( 1+$C$2)), AND(H70 &gt;= ($D70 / 2) *(1-$C$2), H70 &lt;= ($D70 / 2) * (1+$C$2)), AND(H70&gt;= ($D70 * 2) * (1-$C$2), H70 &lt;= ($D70 * 2) * (1+$C$2))), "Si", "No")</f>
        <v>No</v>
      </c>
      <c r="K70" s="13">
        <v>140</v>
      </c>
      <c r="L70" s="17">
        <v>134.11720108985901</v>
      </c>
      <c r="M70" s="10" t="str">
        <f t="shared" ref="M70:M94" si="14">IF(OR(AND(K70 &gt;= $D70 * (1-$C$2), K70 &lt;= $D70*( 1+$C$2)), AND(K70 &gt;= ($D70 / 2) *(1-$C$2), K70 &lt;= ($D70 / 2) * (1+$C$2)), AND(K70&gt;= ($D70 * 2) * (1-$C$2), K70 &lt;= ($D70 * 2) * (1+$C$2))), "Si", "No")</f>
        <v>No</v>
      </c>
      <c r="N70" s="13">
        <v>86</v>
      </c>
      <c r="O70" s="17">
        <v>47.398344039916999</v>
      </c>
      <c r="P70" s="10" t="str">
        <f t="shared" ref="P70:P94" si="15">IF(OR(AND(N70 &gt;= $D70 * (1-$C$2), N70 &lt;= $D70*( 1+$C$2)), AND(N70 &gt;= ($D70 / 2) *(1-$C$2), N70 &lt;= ($D70 / 2) * (1+$C$2)), AND(N70&gt;= ($D70 * 2) * (1-$C$2), N70 &lt;= ($D70 * 2) * (1+$C$2))), "Si", "No")</f>
        <v>No</v>
      </c>
      <c r="Q70" s="11">
        <v>132</v>
      </c>
      <c r="R70" s="11">
        <v>257.31353592872603</v>
      </c>
      <c r="S70" s="10" t="str">
        <f t="shared" ref="S70:S94" si="16">IF(OR(AND(Q70 &gt;= $D70 * (1-$C$2), Q70 &lt;= $D70*( 1+$C$2)), AND(Q70 &gt;= ($D70 / 2) *(1-$C$2), Q70 &lt;= ($D70 / 2) * (1+$C$2)), AND(Q70&gt;= ($D70 * 2) * (1-$C$2), Q70 &lt;= ($D70 * 2) * (1+$C$2))), "Si", "No")</f>
        <v>No</v>
      </c>
      <c r="T70" s="11">
        <v>92</v>
      </c>
      <c r="U70" s="11">
        <v>90.4080038070679</v>
      </c>
      <c r="V70" s="10" t="str">
        <f t="shared" ref="V70:V94" si="17">IF(OR(AND(T70 &gt;= $D70 * (1-$C$2), T70 &lt;= $D70*( 1+$C$2)), AND(T70 &gt;= ($D70 / 2) *(1-$C$2), T70 &lt;= ($D70 / 2) * (1+$C$2)), AND(T70&gt;= ($D70 * 2) * (1-$C$2), T70 &lt;= ($D70 * 2) * (1+$C$2))), "Si", "No")</f>
        <v>Si</v>
      </c>
      <c r="W70" s="11">
        <v>140</v>
      </c>
      <c r="X70" s="11">
        <v>480.030688047409</v>
      </c>
      <c r="Y70" s="10" t="str">
        <f t="shared" ref="Y70:Y94" si="18">IF(OR(AND(W70 &gt;= $D70 * (1-$C$2), W70 &lt;= $D70*( 1+$C$2)), AND(W70 &gt;= ($D70 / 2) *(1-$C$2), W70 &lt;= ($D70 / 2) * (1+$C$2)), AND(W70&gt;= ($D70 * 2) * (1-$C$2), W70 &lt;= ($D70 * 2) * (1+$C$2))), "Si", "No")</f>
        <v>No</v>
      </c>
      <c r="Z70" s="11">
        <v>111</v>
      </c>
      <c r="AA70" s="11">
        <v>242.528085947037</v>
      </c>
      <c r="AB70" s="10" t="str">
        <f t="shared" ref="AB70:AB94" si="19">IF(OR(AND(Z70 &gt;= $D70 * (1-$C$2), Z70 &lt;= $D70*( 1+$C$2)), AND(Z70 &gt;= ($D70 / 2) *(1-$C$2), Z70 &lt;= ($D70 / 2) * (1+$C$2)), AND(Z70&gt;= ($D70 * 2) * (1-$C$2), Z70 &lt;= ($D70 * 2) * (1+$C$2))), "Si", "No")</f>
        <v>No</v>
      </c>
      <c r="AC70" s="11">
        <v>138</v>
      </c>
      <c r="AD70" s="11">
        <v>638.62653398513805</v>
      </c>
      <c r="AE70" s="10" t="str">
        <f t="shared" ref="AE70:AE94" si="20">IF(OR(AND(AC70 &gt;= $D70 * (1-$C$2), AC70 &lt;= $D70*( 1+$C$2)), AND(AC70 &gt;= ($D70 / 2) *(1-$C$2), AC70 &lt;= ($D70 / 2) * (1+$C$2)), AND(AC70&gt;= ($D70 * 2) * (1-$C$2), AC70 &lt;= ($D70 * 2) * (1+$C$2))), "Si", "No")</f>
        <v>No</v>
      </c>
      <c r="AF70" s="11">
        <v>92</v>
      </c>
      <c r="AG70" s="11">
        <v>302.32463383674599</v>
      </c>
      <c r="AH70" s="10" t="str">
        <f t="shared" ref="AH70:AH94" si="21">IF(OR(AND(AF70 &gt;= $D70 * (1-$C$2), AF70 &lt;= $D70*( 1+$C$2)), AND(AF70 &gt;= ($D70 / 2) *(1-$C$2), AF70 &lt;= ($D70 / 2) * (1+$C$2)), AND(AF70&gt;= ($D70 * 2) * (1-$C$2), AF70 &lt;= ($D70 * 2) * (1+$C$2))), "Si", "No")</f>
        <v>Si</v>
      </c>
      <c r="AI70" s="11">
        <v>139</v>
      </c>
      <c r="AJ70" s="11">
        <v>811.65987586975098</v>
      </c>
      <c r="AK70" s="10" t="str">
        <f t="shared" ref="AK70:AK94" si="22">IF(OR(AND(AI70 &gt;= $D70 * (1-$C$2), AI70 &lt;= $D70*( 1+$C$2)), AND(AI70 &gt;= ($D70 / 2) *(1-$C$2), AI70 &lt;= ($D70 / 2) * (1+$C$2)), AND(AI70&gt;= ($D70 * 2) * (1-$C$2), AI70 &lt;= ($D70 * 2) * (1+$C$2))), "Si", "No")</f>
        <v>No</v>
      </c>
      <c r="AL70" s="11">
        <v>91</v>
      </c>
      <c r="AM70" s="11">
        <v>198.07080006599401</v>
      </c>
      <c r="AN70" s="10" t="str">
        <f t="shared" ref="AN70:AN94" si="23">IF(OR(AND(AL70 &gt;= $D70 * (1-$C$2), AL70 &lt;= $D70*( 1+$C$2)), AND(AL70 &gt;= ($D70 / 2) *(1-$C$2), AL70 &lt;= ($D70 / 2) * (1+$C$2)), AND(AL70&gt;= ($D70 * 2) * (1-$C$2), AL70 &lt;= ($D70 * 2) * (1+$C$2))), "Si", "No")</f>
        <v>Si</v>
      </c>
    </row>
    <row r="71" spans="2:40" ht="15.75" thickBot="1" x14ac:dyDescent="0.3">
      <c r="B71" s="11" t="s">
        <v>105</v>
      </c>
      <c r="C71" s="11" t="s">
        <v>79</v>
      </c>
      <c r="D71" s="11">
        <v>117</v>
      </c>
      <c r="E71" s="11">
        <v>121</v>
      </c>
      <c r="F71" s="17">
        <v>87.193964958190904</v>
      </c>
      <c r="G71" s="10" t="str">
        <f t="shared" si="12"/>
        <v>Si</v>
      </c>
      <c r="H71" s="13"/>
      <c r="I71">
        <v>0.47510576248168901</v>
      </c>
      <c r="J71" s="10" t="str">
        <f t="shared" si="13"/>
        <v>No</v>
      </c>
      <c r="K71" s="13">
        <v>121</v>
      </c>
      <c r="L71" s="17">
        <v>252.017539978027</v>
      </c>
      <c r="M71" s="10" t="str">
        <f t="shared" si="14"/>
        <v>Si</v>
      </c>
      <c r="N71" s="13">
        <v>138</v>
      </c>
      <c r="O71" s="17">
        <v>21.830227851867701</v>
      </c>
      <c r="P71" s="10" t="str">
        <f t="shared" si="15"/>
        <v>No</v>
      </c>
      <c r="Q71" s="11">
        <v>118</v>
      </c>
      <c r="R71" s="11">
        <v>408.47147297859198</v>
      </c>
      <c r="S71" s="10" t="str">
        <f t="shared" si="16"/>
        <v>Si</v>
      </c>
      <c r="T71" s="11">
        <v>118</v>
      </c>
      <c r="U71" s="11">
        <v>194.745109081268</v>
      </c>
      <c r="V71" s="10" t="str">
        <f t="shared" si="17"/>
        <v>Si</v>
      </c>
      <c r="W71" s="11">
        <v>117</v>
      </c>
      <c r="X71" s="11">
        <v>714.44746088981606</v>
      </c>
      <c r="Y71" s="10" t="str">
        <f t="shared" si="18"/>
        <v>Si</v>
      </c>
      <c r="Z71" s="11">
        <v>117</v>
      </c>
      <c r="AA71" s="11">
        <v>535.24013900756802</v>
      </c>
      <c r="AB71" s="10" t="str">
        <f t="shared" si="19"/>
        <v>Si</v>
      </c>
      <c r="AC71" s="11">
        <v>117</v>
      </c>
      <c r="AD71" s="11">
        <v>956.12547612190201</v>
      </c>
      <c r="AE71" s="10" t="str">
        <f t="shared" si="20"/>
        <v>Si</v>
      </c>
      <c r="AF71" s="11">
        <v>117</v>
      </c>
      <c r="AG71" s="11">
        <v>607.079557180405</v>
      </c>
      <c r="AH71" s="10" t="str">
        <f t="shared" si="21"/>
        <v>Si</v>
      </c>
      <c r="AI71" s="11">
        <v>117</v>
      </c>
      <c r="AJ71" s="11">
        <v>1371.98210191727</v>
      </c>
      <c r="AK71" s="10" t="str">
        <f t="shared" si="22"/>
        <v>Si</v>
      </c>
      <c r="AL71" s="11">
        <v>117</v>
      </c>
      <c r="AM71" s="11">
        <v>827.19341087341297</v>
      </c>
      <c r="AN71" s="10" t="str">
        <f t="shared" si="23"/>
        <v>Si</v>
      </c>
    </row>
    <row r="72" spans="2:40" ht="15.75" thickBot="1" x14ac:dyDescent="0.3">
      <c r="B72" s="11" t="s">
        <v>104</v>
      </c>
      <c r="C72" s="11" t="s">
        <v>73</v>
      </c>
      <c r="D72" s="11">
        <v>123</v>
      </c>
      <c r="E72" s="11">
        <v>132</v>
      </c>
      <c r="F72" s="17">
        <v>41.787491083145099</v>
      </c>
      <c r="G72" s="10" t="str">
        <f t="shared" si="12"/>
        <v>No</v>
      </c>
      <c r="H72" s="13">
        <v>84</v>
      </c>
      <c r="I72">
        <v>17.234681129455598</v>
      </c>
      <c r="J72" s="10" t="str">
        <f t="shared" si="13"/>
        <v>No</v>
      </c>
      <c r="K72" s="13">
        <v>125</v>
      </c>
      <c r="L72" s="17">
        <v>128.811849117279</v>
      </c>
      <c r="M72" s="10" t="str">
        <f t="shared" si="14"/>
        <v>Si</v>
      </c>
      <c r="N72" s="13">
        <v>85</v>
      </c>
      <c r="O72" s="17">
        <v>60.703514099121101</v>
      </c>
      <c r="P72" s="10" t="str">
        <f t="shared" si="15"/>
        <v>No</v>
      </c>
      <c r="Q72" s="11">
        <v>123</v>
      </c>
      <c r="R72" s="11">
        <v>180.26687908172599</v>
      </c>
      <c r="S72" s="10" t="str">
        <f t="shared" si="16"/>
        <v>Si</v>
      </c>
      <c r="T72" s="11">
        <v>78</v>
      </c>
      <c r="U72" s="11">
        <v>23.434815168380698</v>
      </c>
      <c r="V72" s="10" t="str">
        <f t="shared" si="17"/>
        <v>No</v>
      </c>
      <c r="W72" s="11">
        <v>123</v>
      </c>
      <c r="X72" s="11">
        <v>388.96110296249401</v>
      </c>
      <c r="Y72" s="10" t="str">
        <f t="shared" si="18"/>
        <v>Si</v>
      </c>
      <c r="Z72" s="11">
        <v>82</v>
      </c>
      <c r="AA72" s="11">
        <v>51.3766191005707</v>
      </c>
      <c r="AB72" s="10" t="str">
        <f t="shared" si="19"/>
        <v>No</v>
      </c>
      <c r="AC72" s="11">
        <v>123</v>
      </c>
      <c r="AD72" s="11">
        <v>481.85591721534701</v>
      </c>
      <c r="AE72" s="10" t="str">
        <f t="shared" si="20"/>
        <v>Si</v>
      </c>
      <c r="AF72" s="11">
        <v>75</v>
      </c>
      <c r="AG72" s="11">
        <v>39.446196317672701</v>
      </c>
      <c r="AH72" s="10" t="str">
        <f t="shared" si="21"/>
        <v>No</v>
      </c>
      <c r="AI72" s="11">
        <v>123</v>
      </c>
      <c r="AJ72" s="11">
        <v>623.89730787277199</v>
      </c>
      <c r="AK72" s="10" t="str">
        <f t="shared" si="22"/>
        <v>Si</v>
      </c>
      <c r="AL72" s="11">
        <v>77</v>
      </c>
      <c r="AM72" s="11">
        <v>51.492928028106697</v>
      </c>
      <c r="AN72" s="10" t="str">
        <f t="shared" si="23"/>
        <v>No</v>
      </c>
    </row>
    <row r="73" spans="2:40" ht="15.75" thickBot="1" x14ac:dyDescent="0.3">
      <c r="B73" s="11" t="s">
        <v>103</v>
      </c>
      <c r="C73" s="11" t="s">
        <v>78</v>
      </c>
      <c r="D73" s="11">
        <v>98</v>
      </c>
      <c r="E73" s="11">
        <v>132</v>
      </c>
      <c r="F73" s="17">
        <v>75.510477781295805</v>
      </c>
      <c r="G73" s="10" t="str">
        <f t="shared" si="12"/>
        <v>No</v>
      </c>
      <c r="H73" s="13">
        <v>132</v>
      </c>
      <c r="I73">
        <v>19.2738149166107</v>
      </c>
      <c r="J73" s="10" t="str">
        <f t="shared" si="13"/>
        <v>No</v>
      </c>
      <c r="K73" s="13">
        <v>138</v>
      </c>
      <c r="L73" s="17">
        <v>181.067008972168</v>
      </c>
      <c r="M73" s="10" t="str">
        <f t="shared" si="14"/>
        <v>No</v>
      </c>
      <c r="N73" s="13">
        <v>134</v>
      </c>
      <c r="O73" s="17">
        <v>121.348710775375</v>
      </c>
      <c r="P73" s="10" t="str">
        <f t="shared" si="15"/>
        <v>No</v>
      </c>
      <c r="Q73" s="11">
        <v>140</v>
      </c>
      <c r="R73" s="11">
        <v>317.150688886642</v>
      </c>
      <c r="S73" s="10" t="str">
        <f t="shared" si="16"/>
        <v>No</v>
      </c>
      <c r="T73" s="11">
        <v>116</v>
      </c>
      <c r="U73" s="11">
        <v>172.46055912971499</v>
      </c>
      <c r="V73" s="10" t="str">
        <f t="shared" si="17"/>
        <v>No</v>
      </c>
      <c r="W73" s="11">
        <v>140</v>
      </c>
      <c r="X73" s="11">
        <v>513.86645698547397</v>
      </c>
      <c r="Y73" s="10" t="str">
        <f t="shared" si="18"/>
        <v>No</v>
      </c>
      <c r="Z73" s="11">
        <v>98</v>
      </c>
      <c r="AA73" s="11">
        <v>274.23655700683599</v>
      </c>
      <c r="AB73" s="10" t="str">
        <f t="shared" si="19"/>
        <v>Si</v>
      </c>
      <c r="AC73" s="11">
        <v>140</v>
      </c>
      <c r="AD73" s="11">
        <v>605.07410693168595</v>
      </c>
      <c r="AE73" s="10" t="str">
        <f t="shared" si="20"/>
        <v>No</v>
      </c>
      <c r="AF73" s="11">
        <v>98</v>
      </c>
      <c r="AG73" s="11">
        <v>318.82340693473799</v>
      </c>
      <c r="AH73" s="10" t="str">
        <f t="shared" si="21"/>
        <v>Si</v>
      </c>
      <c r="AI73" s="11">
        <v>140</v>
      </c>
      <c r="AJ73" s="11">
        <v>737.61112976074196</v>
      </c>
      <c r="AK73" s="10" t="str">
        <f t="shared" si="22"/>
        <v>No</v>
      </c>
      <c r="AL73" s="11">
        <v>81</v>
      </c>
      <c r="AM73" s="11">
        <v>125.76652193069501</v>
      </c>
      <c r="AN73" s="10" t="str">
        <f t="shared" si="23"/>
        <v>No</v>
      </c>
    </row>
    <row r="74" spans="2:40" ht="15.75" thickBot="1" x14ac:dyDescent="0.3">
      <c r="B74" s="11" t="s">
        <v>102</v>
      </c>
      <c r="C74" s="11" t="s">
        <v>77</v>
      </c>
      <c r="D74" s="11">
        <v>128</v>
      </c>
      <c r="E74" s="11">
        <v>129</v>
      </c>
      <c r="F74" s="17">
        <v>55.138264894485502</v>
      </c>
      <c r="G74" s="10" t="str">
        <f t="shared" si="12"/>
        <v>Si</v>
      </c>
      <c r="H74" s="13">
        <v>128</v>
      </c>
      <c r="I74">
        <v>34.009389638900799</v>
      </c>
      <c r="J74" s="10" t="str">
        <f t="shared" si="13"/>
        <v>Si</v>
      </c>
      <c r="K74" s="13">
        <v>127</v>
      </c>
      <c r="L74" s="17">
        <v>183.01132822036701</v>
      </c>
      <c r="M74" s="10" t="str">
        <f t="shared" si="14"/>
        <v>Si</v>
      </c>
      <c r="N74" s="13">
        <v>127</v>
      </c>
      <c r="O74" s="17">
        <v>114.93185305595399</v>
      </c>
      <c r="P74" s="10" t="str">
        <f t="shared" si="15"/>
        <v>Si</v>
      </c>
      <c r="Q74" s="11">
        <v>129</v>
      </c>
      <c r="R74" s="11">
        <v>315.68543887138401</v>
      </c>
      <c r="S74" s="10" t="str">
        <f t="shared" si="16"/>
        <v>Si</v>
      </c>
      <c r="T74" s="11">
        <v>124</v>
      </c>
      <c r="U74" s="11">
        <v>180.85326671600299</v>
      </c>
      <c r="V74" s="10" t="str">
        <f t="shared" si="17"/>
        <v>Si</v>
      </c>
      <c r="W74" s="11">
        <v>129</v>
      </c>
      <c r="X74" s="11">
        <v>466.23563790321401</v>
      </c>
      <c r="Y74" s="10" t="str">
        <f t="shared" si="18"/>
        <v>Si</v>
      </c>
      <c r="Z74" s="11">
        <v>86</v>
      </c>
      <c r="AA74" s="11">
        <v>177.287374019623</v>
      </c>
      <c r="AB74" s="10" t="str">
        <f t="shared" si="19"/>
        <v>No</v>
      </c>
      <c r="AC74" s="11">
        <v>129</v>
      </c>
      <c r="AD74" s="11">
        <v>522.59295797348</v>
      </c>
      <c r="AE74" s="10" t="str">
        <f t="shared" si="20"/>
        <v>Si</v>
      </c>
      <c r="AF74" s="11">
        <v>76</v>
      </c>
      <c r="AG74" s="11">
        <v>73.314899921417194</v>
      </c>
      <c r="AH74" s="10" t="str">
        <f t="shared" si="21"/>
        <v>No</v>
      </c>
      <c r="AI74" s="11">
        <v>129</v>
      </c>
      <c r="AJ74" s="11">
        <v>750.54088902473404</v>
      </c>
      <c r="AK74" s="10" t="str">
        <f t="shared" si="22"/>
        <v>Si</v>
      </c>
      <c r="AL74" s="11">
        <v>84</v>
      </c>
      <c r="AM74" s="11">
        <v>164.804969072342</v>
      </c>
      <c r="AN74" s="10" t="str">
        <f t="shared" si="23"/>
        <v>No</v>
      </c>
    </row>
    <row r="75" spans="2:40" ht="15.75" thickBot="1" x14ac:dyDescent="0.3">
      <c r="B75" s="11" t="s">
        <v>101</v>
      </c>
      <c r="C75" s="11" t="s">
        <v>78</v>
      </c>
      <c r="D75" s="11">
        <v>92</v>
      </c>
      <c r="E75" s="11">
        <v>130</v>
      </c>
      <c r="F75" s="17">
        <v>65.806581735611005</v>
      </c>
      <c r="G75" s="10" t="str">
        <f t="shared" si="12"/>
        <v>No</v>
      </c>
      <c r="H75" s="13">
        <v>130</v>
      </c>
      <c r="I75">
        <v>33.855597019195599</v>
      </c>
      <c r="J75" s="10" t="str">
        <f t="shared" si="13"/>
        <v>No</v>
      </c>
      <c r="K75" s="13">
        <v>137</v>
      </c>
      <c r="L75" s="17">
        <v>185.763553857803</v>
      </c>
      <c r="M75" s="10" t="str">
        <f t="shared" si="14"/>
        <v>No</v>
      </c>
      <c r="N75" s="13">
        <v>137</v>
      </c>
      <c r="O75" s="17">
        <v>118.285153865814</v>
      </c>
      <c r="P75" s="10" t="str">
        <f t="shared" si="15"/>
        <v>No</v>
      </c>
      <c r="Q75" s="11">
        <v>134</v>
      </c>
      <c r="R75" s="11">
        <v>294.82948184013401</v>
      </c>
      <c r="S75" s="10" t="str">
        <f t="shared" si="16"/>
        <v>No</v>
      </c>
      <c r="T75" s="11">
        <v>108</v>
      </c>
      <c r="U75" s="11">
        <v>148.63883209228501</v>
      </c>
      <c r="V75" s="10" t="str">
        <f t="shared" si="17"/>
        <v>No</v>
      </c>
      <c r="W75" s="11">
        <v>137</v>
      </c>
      <c r="X75" s="11">
        <v>540.41078901290905</v>
      </c>
      <c r="Y75" s="10" t="str">
        <f t="shared" si="18"/>
        <v>No</v>
      </c>
      <c r="Z75" s="11">
        <v>112</v>
      </c>
      <c r="AA75" s="11">
        <v>303.23125505447399</v>
      </c>
      <c r="AB75" s="10" t="str">
        <f t="shared" si="19"/>
        <v>No</v>
      </c>
      <c r="AC75" s="11">
        <v>134</v>
      </c>
      <c r="AD75" s="11">
        <v>841.24399614334095</v>
      </c>
      <c r="AE75" s="10" t="str">
        <f t="shared" si="20"/>
        <v>No</v>
      </c>
      <c r="AF75" s="11">
        <v>113</v>
      </c>
      <c r="AG75" s="11">
        <v>469.555529117584</v>
      </c>
      <c r="AH75" s="10" t="str">
        <f t="shared" si="21"/>
        <v>No</v>
      </c>
      <c r="AI75" s="11">
        <v>134</v>
      </c>
      <c r="AJ75" s="11">
        <v>1098.8759069442699</v>
      </c>
      <c r="AK75" s="10" t="str">
        <f t="shared" si="22"/>
        <v>No</v>
      </c>
      <c r="AL75" s="11">
        <v>113</v>
      </c>
      <c r="AM75" s="11">
        <v>659.929682970047</v>
      </c>
      <c r="AN75" s="10" t="str">
        <f t="shared" si="23"/>
        <v>No</v>
      </c>
    </row>
    <row r="76" spans="2:40" ht="15.75" thickBot="1" x14ac:dyDescent="0.3">
      <c r="B76" s="11" t="s">
        <v>100</v>
      </c>
      <c r="C76" s="11" t="s">
        <v>74</v>
      </c>
      <c r="D76" s="11">
        <v>128</v>
      </c>
      <c r="E76" s="11">
        <v>133</v>
      </c>
      <c r="F76" s="17">
        <v>81.014459133148193</v>
      </c>
      <c r="G76" s="10" t="str">
        <f t="shared" si="12"/>
        <v>Si</v>
      </c>
      <c r="H76" s="13"/>
      <c r="I76">
        <v>0.42816901206970198</v>
      </c>
      <c r="J76" s="10" t="str">
        <f t="shared" si="13"/>
        <v>No</v>
      </c>
      <c r="K76" s="13">
        <v>140</v>
      </c>
      <c r="L76" s="17">
        <v>170.515498161316</v>
      </c>
      <c r="M76" s="10" t="str">
        <f t="shared" si="14"/>
        <v>No</v>
      </c>
      <c r="N76" s="13">
        <v>140</v>
      </c>
      <c r="O76" s="17">
        <v>47.7624189853668</v>
      </c>
      <c r="P76" s="10" t="str">
        <f t="shared" si="15"/>
        <v>No</v>
      </c>
      <c r="Q76" s="11">
        <v>140</v>
      </c>
      <c r="R76" s="11">
        <v>265.45929503440902</v>
      </c>
      <c r="S76" s="10" t="str">
        <f t="shared" si="16"/>
        <v>No</v>
      </c>
      <c r="T76" s="11">
        <v>102</v>
      </c>
      <c r="U76" s="11">
        <v>109.357392072678</v>
      </c>
      <c r="V76" s="10" t="str">
        <f t="shared" si="17"/>
        <v>No</v>
      </c>
      <c r="W76" s="11">
        <v>135</v>
      </c>
      <c r="X76" s="11">
        <v>571.25572276115395</v>
      </c>
      <c r="Y76" s="10" t="str">
        <f t="shared" si="18"/>
        <v>No</v>
      </c>
      <c r="Z76" s="11">
        <v>100</v>
      </c>
      <c r="AA76" s="11">
        <v>309.72226691245999</v>
      </c>
      <c r="AB76" s="10" t="str">
        <f t="shared" si="19"/>
        <v>No</v>
      </c>
      <c r="AC76" s="11">
        <v>135</v>
      </c>
      <c r="AD76" s="11">
        <v>782.09050107002304</v>
      </c>
      <c r="AE76" s="10" t="str">
        <f t="shared" si="20"/>
        <v>No</v>
      </c>
      <c r="AF76" s="11">
        <v>111</v>
      </c>
      <c r="AG76" s="11">
        <v>400.41211414337198</v>
      </c>
      <c r="AH76" s="10" t="str">
        <f t="shared" si="21"/>
        <v>No</v>
      </c>
      <c r="AI76" s="11">
        <v>135</v>
      </c>
      <c r="AJ76" s="11">
        <v>1040.1391220092801</v>
      </c>
      <c r="AK76" s="10" t="str">
        <f t="shared" si="22"/>
        <v>No</v>
      </c>
      <c r="AL76" s="11">
        <v>114</v>
      </c>
      <c r="AM76" s="11">
        <v>574.00763297081005</v>
      </c>
      <c r="AN76" s="10" t="str">
        <f t="shared" si="23"/>
        <v>No</v>
      </c>
    </row>
    <row r="77" spans="2:40" ht="15.75" thickBot="1" x14ac:dyDescent="0.3">
      <c r="B77" s="11" t="s">
        <v>99</v>
      </c>
      <c r="C77" s="11" t="s">
        <v>73</v>
      </c>
      <c r="D77" s="11">
        <v>104</v>
      </c>
      <c r="E77" s="11">
        <v>140</v>
      </c>
      <c r="F77" s="17">
        <v>41.050269126892097</v>
      </c>
      <c r="G77" s="10" t="str">
        <f t="shared" si="12"/>
        <v>No</v>
      </c>
      <c r="H77" s="13">
        <v>121</v>
      </c>
      <c r="I77">
        <v>26.0392470359802</v>
      </c>
      <c r="J77" s="10" t="str">
        <f t="shared" si="13"/>
        <v>No</v>
      </c>
      <c r="K77" s="13">
        <v>123</v>
      </c>
      <c r="L77" s="17">
        <v>138.153987884521</v>
      </c>
      <c r="M77" s="10" t="str">
        <f t="shared" si="14"/>
        <v>No</v>
      </c>
      <c r="N77" s="13">
        <v>97</v>
      </c>
      <c r="O77" s="17">
        <v>74.618550062179594</v>
      </c>
      <c r="P77" s="10" t="str">
        <f t="shared" si="15"/>
        <v>No</v>
      </c>
      <c r="Q77" s="11">
        <v>135</v>
      </c>
      <c r="R77" s="11">
        <v>281.77724313736002</v>
      </c>
      <c r="S77" s="10" t="str">
        <f t="shared" si="16"/>
        <v>No</v>
      </c>
      <c r="T77" s="11">
        <v>99</v>
      </c>
      <c r="U77" s="11">
        <v>141.55605411529501</v>
      </c>
      <c r="V77" s="10" t="str">
        <f t="shared" si="17"/>
        <v>Si</v>
      </c>
      <c r="W77" s="11">
        <v>140</v>
      </c>
      <c r="X77" s="11">
        <v>555.37402629852295</v>
      </c>
      <c r="Y77" s="10" t="str">
        <f t="shared" si="18"/>
        <v>No</v>
      </c>
      <c r="Z77" s="11">
        <v>100</v>
      </c>
      <c r="AA77" s="11">
        <v>295.13515806198097</v>
      </c>
      <c r="AB77" s="10" t="str">
        <f t="shared" si="19"/>
        <v>Si</v>
      </c>
      <c r="AC77" s="11">
        <v>137</v>
      </c>
      <c r="AD77" s="11">
        <v>669.43690490722702</v>
      </c>
      <c r="AE77" s="10" t="str">
        <f t="shared" si="20"/>
        <v>No</v>
      </c>
      <c r="AF77" s="11">
        <v>107</v>
      </c>
      <c r="AG77" s="11">
        <v>370.50672006607101</v>
      </c>
      <c r="AH77" s="10" t="str">
        <f t="shared" si="21"/>
        <v>Si</v>
      </c>
      <c r="AI77" s="11">
        <v>135</v>
      </c>
      <c r="AJ77" s="11">
        <v>1013.6066532135</v>
      </c>
      <c r="AK77" s="10" t="str">
        <f t="shared" si="22"/>
        <v>No</v>
      </c>
      <c r="AL77" s="11">
        <v>111</v>
      </c>
      <c r="AM77" s="11">
        <v>552.79859805107105</v>
      </c>
      <c r="AN77" s="10" t="str">
        <f t="shared" si="23"/>
        <v>No</v>
      </c>
    </row>
    <row r="78" spans="2:40" ht="15.75" thickBot="1" x14ac:dyDescent="0.3">
      <c r="B78" s="11" t="s">
        <v>98</v>
      </c>
      <c r="C78" s="11" t="s">
        <v>73</v>
      </c>
      <c r="D78" s="11">
        <v>96</v>
      </c>
      <c r="E78" s="11">
        <v>94</v>
      </c>
      <c r="F78" s="17">
        <v>14.2949111461639</v>
      </c>
      <c r="G78" s="10" t="str">
        <f t="shared" si="12"/>
        <v>Si</v>
      </c>
      <c r="H78" s="13"/>
      <c r="I78">
        <v>0.567105293273926</v>
      </c>
      <c r="J78" s="10" t="str">
        <f t="shared" si="13"/>
        <v>No</v>
      </c>
      <c r="K78" s="13">
        <v>97</v>
      </c>
      <c r="L78" s="17">
        <v>40.119379997253397</v>
      </c>
      <c r="M78" s="10" t="str">
        <f t="shared" si="14"/>
        <v>Si</v>
      </c>
      <c r="N78" s="13"/>
      <c r="O78" s="17">
        <v>0.54987025260925304</v>
      </c>
      <c r="P78" s="10" t="str">
        <f t="shared" si="15"/>
        <v>No</v>
      </c>
      <c r="Q78" s="11">
        <v>125</v>
      </c>
      <c r="R78" s="11">
        <v>81.282655715942397</v>
      </c>
      <c r="S78" s="10" t="str">
        <f t="shared" si="16"/>
        <v>No</v>
      </c>
      <c r="T78" s="11"/>
      <c r="U78" s="11">
        <v>0.68024396896362305</v>
      </c>
      <c r="V78" s="10" t="str">
        <f t="shared" si="17"/>
        <v>No</v>
      </c>
      <c r="W78" s="11">
        <v>95</v>
      </c>
      <c r="X78" s="11">
        <v>184.07019424438499</v>
      </c>
      <c r="Y78" s="10" t="str">
        <f t="shared" si="18"/>
        <v>Si</v>
      </c>
      <c r="Z78" s="11"/>
      <c r="AA78" s="11">
        <v>0.92611598968505904</v>
      </c>
      <c r="AB78" s="10" t="str">
        <f t="shared" si="19"/>
        <v>No</v>
      </c>
      <c r="AC78" s="11">
        <v>95</v>
      </c>
      <c r="AD78" s="11">
        <v>235.586755990982</v>
      </c>
      <c r="AE78" s="10" t="str">
        <f t="shared" si="20"/>
        <v>Si</v>
      </c>
      <c r="AF78" s="11"/>
      <c r="AG78" s="11">
        <v>0.81783604621887196</v>
      </c>
      <c r="AH78" s="10" t="str">
        <f t="shared" si="21"/>
        <v>No</v>
      </c>
      <c r="AI78" s="11">
        <v>95</v>
      </c>
      <c r="AJ78" s="11">
        <v>444.60834312438999</v>
      </c>
      <c r="AK78" s="10" t="str">
        <f t="shared" si="22"/>
        <v>Si</v>
      </c>
      <c r="AL78" s="11"/>
      <c r="AM78" s="11">
        <v>1.14449191093445</v>
      </c>
      <c r="AN78" s="10" t="str">
        <f t="shared" si="23"/>
        <v>No</v>
      </c>
    </row>
    <row r="79" spans="2:40" ht="15.75" thickBot="1" x14ac:dyDescent="0.3">
      <c r="B79" s="11" t="s">
        <v>82</v>
      </c>
      <c r="C79" s="11" t="s">
        <v>75</v>
      </c>
      <c r="D79" s="11">
        <v>120</v>
      </c>
      <c r="E79" s="11">
        <v>125</v>
      </c>
      <c r="F79" s="17">
        <v>38.314692735671997</v>
      </c>
      <c r="G79" s="10" t="str">
        <f t="shared" si="12"/>
        <v>Si</v>
      </c>
      <c r="H79" s="13">
        <v>125</v>
      </c>
      <c r="I79">
        <v>24.0338327884674</v>
      </c>
      <c r="J79" s="10" t="str">
        <f t="shared" si="13"/>
        <v>Si</v>
      </c>
      <c r="K79" s="13">
        <v>138</v>
      </c>
      <c r="L79" s="17">
        <v>113.77193689346301</v>
      </c>
      <c r="M79" s="10" t="str">
        <f t="shared" si="14"/>
        <v>No</v>
      </c>
      <c r="N79" s="13">
        <v>103</v>
      </c>
      <c r="O79" s="17">
        <v>49.877798795700102</v>
      </c>
      <c r="P79" s="10" t="str">
        <f t="shared" si="15"/>
        <v>No</v>
      </c>
      <c r="Q79" s="11">
        <v>126</v>
      </c>
      <c r="R79" s="11">
        <v>243.09981393814101</v>
      </c>
      <c r="S79" s="10" t="str">
        <f t="shared" si="16"/>
        <v>Si</v>
      </c>
      <c r="T79" s="11">
        <v>103</v>
      </c>
      <c r="U79" s="11">
        <v>98.429534912109403</v>
      </c>
      <c r="V79" s="10" t="str">
        <f t="shared" si="17"/>
        <v>No</v>
      </c>
      <c r="W79" s="11">
        <v>138</v>
      </c>
      <c r="X79" s="11">
        <v>474.40624022483797</v>
      </c>
      <c r="Y79" s="10" t="str">
        <f t="shared" si="18"/>
        <v>No</v>
      </c>
      <c r="Z79" s="11">
        <v>91</v>
      </c>
      <c r="AA79" s="11">
        <v>189.424199104309</v>
      </c>
      <c r="AB79" s="10" t="str">
        <f t="shared" si="19"/>
        <v>No</v>
      </c>
      <c r="AC79" s="11">
        <v>135</v>
      </c>
      <c r="AD79" s="11">
        <v>636.19548296928394</v>
      </c>
      <c r="AE79" s="10" t="str">
        <f t="shared" si="20"/>
        <v>No</v>
      </c>
      <c r="AF79" s="11">
        <v>102</v>
      </c>
      <c r="AG79" s="11">
        <v>247.99589896202099</v>
      </c>
      <c r="AH79" s="10" t="str">
        <f t="shared" si="21"/>
        <v>No</v>
      </c>
      <c r="AI79" s="11">
        <v>135</v>
      </c>
      <c r="AJ79" s="11">
        <v>1013.73239398003</v>
      </c>
      <c r="AK79" s="10" t="str">
        <f t="shared" si="22"/>
        <v>No</v>
      </c>
      <c r="AL79" s="11">
        <v>87</v>
      </c>
      <c r="AM79" s="11">
        <v>407.64220714569097</v>
      </c>
      <c r="AN79" s="10" t="str">
        <f t="shared" si="23"/>
        <v>No</v>
      </c>
    </row>
    <row r="80" spans="2:40" ht="15.75" thickBot="1" x14ac:dyDescent="0.3">
      <c r="B80" s="11" t="s">
        <v>83</v>
      </c>
      <c r="C80" s="11" t="s">
        <v>76</v>
      </c>
      <c r="D80" s="11">
        <v>144</v>
      </c>
      <c r="E80" s="11">
        <v>140</v>
      </c>
      <c r="F80" s="17">
        <v>78.204453945159898</v>
      </c>
      <c r="G80" s="10" t="str">
        <f t="shared" si="12"/>
        <v>Si</v>
      </c>
      <c r="H80" s="13">
        <v>140</v>
      </c>
      <c r="I80">
        <v>22.826446056365999</v>
      </c>
      <c r="J80" s="10" t="str">
        <f t="shared" si="13"/>
        <v>Si</v>
      </c>
      <c r="K80" s="13">
        <v>140</v>
      </c>
      <c r="L80" s="17">
        <v>189.37017726898199</v>
      </c>
      <c r="M80" s="10" t="str">
        <f t="shared" si="14"/>
        <v>Si</v>
      </c>
      <c r="N80" s="13">
        <v>130</v>
      </c>
      <c r="O80" s="17">
        <v>129.75997924804699</v>
      </c>
      <c r="P80" s="10" t="str">
        <f t="shared" si="15"/>
        <v>No</v>
      </c>
      <c r="Q80" s="11">
        <v>138</v>
      </c>
      <c r="R80" s="11">
        <v>315.902785778046</v>
      </c>
      <c r="S80" s="10" t="str">
        <f t="shared" si="16"/>
        <v>Si</v>
      </c>
      <c r="T80" s="11">
        <v>129</v>
      </c>
      <c r="U80" s="11">
        <v>192.525815963745</v>
      </c>
      <c r="V80" s="10" t="str">
        <f t="shared" si="17"/>
        <v>No</v>
      </c>
      <c r="W80" s="11">
        <v>140</v>
      </c>
      <c r="X80" s="11">
        <v>576.83798694610596</v>
      </c>
      <c r="Y80" s="10" t="str">
        <f t="shared" si="18"/>
        <v>Si</v>
      </c>
      <c r="Z80" s="11">
        <v>123</v>
      </c>
      <c r="AA80" s="11">
        <v>328.60973310470598</v>
      </c>
      <c r="AB80" s="10" t="str">
        <f t="shared" si="19"/>
        <v>No</v>
      </c>
      <c r="AC80" s="11">
        <v>140</v>
      </c>
      <c r="AD80" s="11">
        <v>764.64882826805103</v>
      </c>
      <c r="AE80" s="10" t="str">
        <f t="shared" si="20"/>
        <v>Si</v>
      </c>
      <c r="AF80" s="11">
        <v>118</v>
      </c>
      <c r="AG80" s="11">
        <v>440.81668114662199</v>
      </c>
      <c r="AH80" s="10" t="str">
        <f t="shared" si="21"/>
        <v>No</v>
      </c>
      <c r="AI80" s="11">
        <v>138</v>
      </c>
      <c r="AJ80" s="11">
        <v>853.19452691078197</v>
      </c>
      <c r="AK80" s="10" t="str">
        <f t="shared" si="22"/>
        <v>Si</v>
      </c>
      <c r="AL80" s="11">
        <v>87</v>
      </c>
      <c r="AM80" s="11">
        <v>193.06279873848001</v>
      </c>
      <c r="AN80" s="10" t="str">
        <f t="shared" si="23"/>
        <v>No</v>
      </c>
    </row>
    <row r="81" spans="2:40" ht="15.75" thickBot="1" x14ac:dyDescent="0.3">
      <c r="B81" s="11" t="s">
        <v>84</v>
      </c>
      <c r="C81" s="11" t="s">
        <v>76</v>
      </c>
      <c r="D81" s="11">
        <v>178</v>
      </c>
      <c r="E81" s="11">
        <v>116</v>
      </c>
      <c r="F81" s="17">
        <v>78.972235918045001</v>
      </c>
      <c r="G81" s="10" t="str">
        <f t="shared" si="12"/>
        <v>No</v>
      </c>
      <c r="H81" s="13">
        <v>117</v>
      </c>
      <c r="I81">
        <v>27.648205041885401</v>
      </c>
      <c r="J81" s="10" t="str">
        <f t="shared" si="13"/>
        <v>No</v>
      </c>
      <c r="K81" s="13">
        <v>139</v>
      </c>
      <c r="L81" s="17">
        <v>135.11191105842599</v>
      </c>
      <c r="M81" s="10" t="str">
        <f t="shared" si="14"/>
        <v>No</v>
      </c>
      <c r="N81" s="13">
        <v>92</v>
      </c>
      <c r="O81" s="17">
        <v>59.296259880065897</v>
      </c>
      <c r="P81" s="10" t="str">
        <f t="shared" si="15"/>
        <v>Si</v>
      </c>
      <c r="Q81" s="11">
        <v>140</v>
      </c>
      <c r="R81" s="11">
        <v>255.00071001052899</v>
      </c>
      <c r="S81" s="10" t="str">
        <f t="shared" si="16"/>
        <v>No</v>
      </c>
      <c r="T81" s="11">
        <v>105</v>
      </c>
      <c r="U81" s="11">
        <v>110.115278720856</v>
      </c>
      <c r="V81" s="10" t="str">
        <f t="shared" si="17"/>
        <v>No</v>
      </c>
      <c r="W81" s="11">
        <v>140</v>
      </c>
      <c r="X81" s="11">
        <v>402.52534198760998</v>
      </c>
      <c r="Y81" s="10" t="str">
        <f t="shared" si="18"/>
        <v>No</v>
      </c>
      <c r="Z81" s="11">
        <v>92</v>
      </c>
      <c r="AA81" s="11">
        <v>124.522923946381</v>
      </c>
      <c r="AB81" s="10" t="str">
        <f t="shared" si="19"/>
        <v>Si</v>
      </c>
      <c r="AC81" s="11">
        <v>140</v>
      </c>
      <c r="AD81" s="11">
        <v>458.28616309166</v>
      </c>
      <c r="AE81" s="10" t="str">
        <f t="shared" si="20"/>
        <v>No</v>
      </c>
      <c r="AF81" s="11">
        <v>92</v>
      </c>
      <c r="AG81" s="11">
        <v>142.102577209473</v>
      </c>
      <c r="AH81" s="10" t="str">
        <f t="shared" si="21"/>
        <v>Si</v>
      </c>
      <c r="AI81" s="11">
        <v>140</v>
      </c>
      <c r="AJ81" s="11">
        <v>658.71789979934704</v>
      </c>
      <c r="AK81" s="10" t="str">
        <f t="shared" si="22"/>
        <v>No</v>
      </c>
      <c r="AL81" s="11">
        <v>78</v>
      </c>
      <c r="AM81" s="11">
        <v>59.253098964691198</v>
      </c>
      <c r="AN81" s="10" t="str">
        <f t="shared" si="23"/>
        <v>No</v>
      </c>
    </row>
    <row r="82" spans="2:40" ht="15.75" thickBot="1" x14ac:dyDescent="0.3">
      <c r="B82" s="11" t="s">
        <v>85</v>
      </c>
      <c r="C82" s="11" t="s">
        <v>77</v>
      </c>
      <c r="D82" s="11">
        <v>81</v>
      </c>
      <c r="E82" s="11">
        <v>121</v>
      </c>
      <c r="F82" s="17">
        <v>71.364047050476103</v>
      </c>
      <c r="G82" s="10" t="str">
        <f t="shared" si="12"/>
        <v>No</v>
      </c>
      <c r="H82" s="13">
        <v>121</v>
      </c>
      <c r="I82">
        <v>34.7160129547119</v>
      </c>
      <c r="J82" s="10" t="str">
        <f t="shared" si="13"/>
        <v>No</v>
      </c>
      <c r="K82" s="13">
        <v>139</v>
      </c>
      <c r="L82" s="17">
        <v>154.916465759277</v>
      </c>
      <c r="M82" s="10" t="str">
        <f t="shared" si="14"/>
        <v>No</v>
      </c>
      <c r="N82" s="13">
        <v>122</v>
      </c>
      <c r="O82" s="17">
        <v>89.067867755889907</v>
      </c>
      <c r="P82" s="10" t="str">
        <f t="shared" si="15"/>
        <v>No</v>
      </c>
      <c r="Q82" s="11">
        <v>139</v>
      </c>
      <c r="R82" s="11">
        <v>315.59475803375199</v>
      </c>
      <c r="S82" s="10" t="str">
        <f t="shared" si="16"/>
        <v>No</v>
      </c>
      <c r="T82" s="11">
        <v>121</v>
      </c>
      <c r="U82" s="11">
        <v>178.61911201477099</v>
      </c>
      <c r="V82" s="10" t="str">
        <f t="shared" si="17"/>
        <v>No</v>
      </c>
      <c r="W82" s="11">
        <v>139</v>
      </c>
      <c r="X82" s="11">
        <v>601.84870314598095</v>
      </c>
      <c r="Y82" s="10" t="str">
        <f t="shared" si="18"/>
        <v>No</v>
      </c>
      <c r="Z82" s="11">
        <v>121</v>
      </c>
      <c r="AA82" s="11">
        <v>363.99774098396301</v>
      </c>
      <c r="AB82" s="10" t="str">
        <f t="shared" si="19"/>
        <v>No</v>
      </c>
      <c r="AC82" s="11">
        <v>140</v>
      </c>
      <c r="AD82" s="11">
        <v>864.32479715347301</v>
      </c>
      <c r="AE82" s="10" t="str">
        <f t="shared" si="20"/>
        <v>No</v>
      </c>
      <c r="AF82" s="11">
        <v>120</v>
      </c>
      <c r="AG82" s="11">
        <v>523.37197518348705</v>
      </c>
      <c r="AH82" s="10" t="str">
        <f t="shared" si="21"/>
        <v>No</v>
      </c>
      <c r="AI82" s="11">
        <v>137</v>
      </c>
      <c r="AJ82" s="11">
        <v>796.32091498374905</v>
      </c>
      <c r="AK82" s="10" t="str">
        <f t="shared" si="22"/>
        <v>No</v>
      </c>
      <c r="AL82" s="11">
        <v>81</v>
      </c>
      <c r="AM82" s="11">
        <v>166.23866796493499</v>
      </c>
      <c r="AN82" s="10" t="str">
        <f t="shared" si="23"/>
        <v>Si</v>
      </c>
    </row>
    <row r="83" spans="2:40" ht="15.75" thickBot="1" x14ac:dyDescent="0.3">
      <c r="B83" s="11" t="s">
        <v>86</v>
      </c>
      <c r="C83" s="11" t="s">
        <v>73</v>
      </c>
      <c r="D83" s="11">
        <v>105</v>
      </c>
      <c r="E83" s="11">
        <v>132</v>
      </c>
      <c r="F83" s="17">
        <v>23.520338058471701</v>
      </c>
      <c r="G83" s="10" t="str">
        <f t="shared" si="12"/>
        <v>No</v>
      </c>
      <c r="H83" s="13"/>
      <c r="I83">
        <v>0.61706519126892101</v>
      </c>
      <c r="J83" s="10" t="str">
        <f t="shared" si="13"/>
        <v>No</v>
      </c>
      <c r="K83" s="13">
        <v>124</v>
      </c>
      <c r="L83" s="17">
        <v>49.394953966140697</v>
      </c>
      <c r="M83" s="10" t="str">
        <f t="shared" si="14"/>
        <v>No</v>
      </c>
      <c r="N83" s="13"/>
      <c r="O83" s="17">
        <v>0.66038703918456998</v>
      </c>
      <c r="P83" s="10" t="str">
        <f t="shared" si="15"/>
        <v>No</v>
      </c>
      <c r="Q83" s="11">
        <v>124</v>
      </c>
      <c r="R83" s="11">
        <v>55.960454225540197</v>
      </c>
      <c r="S83" s="10" t="str">
        <f t="shared" si="16"/>
        <v>No</v>
      </c>
      <c r="T83" s="11"/>
      <c r="U83" s="11">
        <v>0.69077706336975098</v>
      </c>
      <c r="V83" s="10" t="str">
        <f t="shared" si="17"/>
        <v>No</v>
      </c>
      <c r="W83" s="11">
        <v>124</v>
      </c>
      <c r="X83" s="11">
        <v>74.2569229602814</v>
      </c>
      <c r="Y83" s="10" t="str">
        <f t="shared" si="18"/>
        <v>No</v>
      </c>
      <c r="Z83" s="11"/>
      <c r="AA83" s="11">
        <v>0.85891318321228005</v>
      </c>
      <c r="AB83" s="10" t="str">
        <f t="shared" si="19"/>
        <v>No</v>
      </c>
      <c r="AC83" s="11">
        <v>124</v>
      </c>
      <c r="AD83" s="11">
        <v>85.180806875228896</v>
      </c>
      <c r="AE83" s="10" t="str">
        <f t="shared" si="20"/>
        <v>No</v>
      </c>
      <c r="AF83" s="11"/>
      <c r="AG83" s="11">
        <v>0.83801984786987305</v>
      </c>
      <c r="AH83" s="10" t="str">
        <f t="shared" si="21"/>
        <v>No</v>
      </c>
      <c r="AI83" s="11">
        <v>139</v>
      </c>
      <c r="AJ83" s="11">
        <v>157.90132522582999</v>
      </c>
      <c r="AK83" s="10" t="str">
        <f t="shared" si="22"/>
        <v>No</v>
      </c>
      <c r="AL83" s="11"/>
      <c r="AM83" s="11">
        <v>1.13550305366516</v>
      </c>
      <c r="AN83" s="10" t="str">
        <f t="shared" si="23"/>
        <v>No</v>
      </c>
    </row>
    <row r="84" spans="2:40" ht="15.75" thickBot="1" x14ac:dyDescent="0.3">
      <c r="B84" s="11" t="s">
        <v>87</v>
      </c>
      <c r="C84" s="11" t="s">
        <v>75</v>
      </c>
      <c r="D84" s="11">
        <v>107</v>
      </c>
      <c r="E84" s="11">
        <v>108</v>
      </c>
      <c r="F84" s="17">
        <v>72.436296939849896</v>
      </c>
      <c r="G84" s="10" t="str">
        <f t="shared" si="12"/>
        <v>Si</v>
      </c>
      <c r="H84" s="13">
        <v>108</v>
      </c>
      <c r="I84">
        <v>37.5340640544891</v>
      </c>
      <c r="J84" s="10" t="str">
        <f t="shared" si="13"/>
        <v>Si</v>
      </c>
      <c r="K84" s="13">
        <v>83</v>
      </c>
      <c r="L84" s="17">
        <v>126.09179806709299</v>
      </c>
      <c r="M84" s="10" t="str">
        <f t="shared" si="14"/>
        <v>No</v>
      </c>
      <c r="N84" s="13">
        <v>83</v>
      </c>
      <c r="O84" s="17">
        <v>23.772225856780999</v>
      </c>
      <c r="P84" s="10" t="str">
        <f t="shared" si="15"/>
        <v>No</v>
      </c>
      <c r="Q84" s="11">
        <v>119</v>
      </c>
      <c r="R84" s="11">
        <v>204.59311413764999</v>
      </c>
      <c r="S84" s="10" t="str">
        <f t="shared" si="16"/>
        <v>No</v>
      </c>
      <c r="T84" s="11">
        <v>82</v>
      </c>
      <c r="U84" s="11">
        <v>28.948238134384201</v>
      </c>
      <c r="V84" s="10" t="str">
        <f t="shared" si="17"/>
        <v>No</v>
      </c>
      <c r="W84" s="11">
        <v>119</v>
      </c>
      <c r="X84" s="11">
        <v>317.54319691657997</v>
      </c>
      <c r="Y84" s="10" t="str">
        <f t="shared" si="18"/>
        <v>No</v>
      </c>
      <c r="Z84" s="11">
        <v>82</v>
      </c>
      <c r="AA84" s="11">
        <v>41.934331893920898</v>
      </c>
      <c r="AB84" s="10" t="str">
        <f t="shared" si="19"/>
        <v>No</v>
      </c>
      <c r="AC84" s="11">
        <v>120</v>
      </c>
      <c r="AD84" s="11">
        <v>367.15370702743502</v>
      </c>
      <c r="AE84" s="10" t="str">
        <f t="shared" si="20"/>
        <v>No</v>
      </c>
      <c r="AF84" s="11"/>
      <c r="AG84" s="11">
        <v>0.71968698501586903</v>
      </c>
      <c r="AH84" s="10" t="str">
        <f t="shared" si="21"/>
        <v>No</v>
      </c>
      <c r="AI84" s="11">
        <v>118</v>
      </c>
      <c r="AJ84" s="11">
        <v>541.25974488258396</v>
      </c>
      <c r="AK84" s="10" t="str">
        <f t="shared" si="22"/>
        <v>No</v>
      </c>
      <c r="AL84" s="11"/>
      <c r="AM84" s="11">
        <v>0.84708285331726096</v>
      </c>
      <c r="AN84" s="10" t="str">
        <f t="shared" si="23"/>
        <v>No</v>
      </c>
    </row>
    <row r="85" spans="2:40" ht="15.75" thickBot="1" x14ac:dyDescent="0.3">
      <c r="B85" s="11" t="s">
        <v>88</v>
      </c>
      <c r="C85" s="11" t="s">
        <v>76</v>
      </c>
      <c r="D85" s="11">
        <v>97</v>
      </c>
      <c r="E85" s="11">
        <v>121</v>
      </c>
      <c r="F85" s="17">
        <v>22.527882337570201</v>
      </c>
      <c r="G85" s="10" t="str">
        <f t="shared" si="12"/>
        <v>No</v>
      </c>
      <c r="H85" s="13"/>
      <c r="I85">
        <v>0.426232099533081</v>
      </c>
      <c r="J85" s="10" t="str">
        <f t="shared" si="13"/>
        <v>No</v>
      </c>
      <c r="K85" s="13">
        <v>135</v>
      </c>
      <c r="L85" s="17">
        <v>102.20464611053499</v>
      </c>
      <c r="M85" s="10" t="str">
        <f t="shared" si="14"/>
        <v>No</v>
      </c>
      <c r="N85" s="13">
        <v>71</v>
      </c>
      <c r="O85" s="17">
        <v>9.0350492000579798</v>
      </c>
      <c r="P85" s="10" t="str">
        <f t="shared" si="15"/>
        <v>No</v>
      </c>
      <c r="Q85" s="11">
        <v>136</v>
      </c>
      <c r="R85" s="11">
        <v>156.24757313728301</v>
      </c>
      <c r="S85" s="10" t="str">
        <f t="shared" si="16"/>
        <v>No</v>
      </c>
      <c r="T85" s="11"/>
      <c r="U85" s="11">
        <v>0.52248692512512196</v>
      </c>
      <c r="V85" s="10" t="str">
        <f t="shared" si="17"/>
        <v>No</v>
      </c>
      <c r="W85" s="11">
        <v>134</v>
      </c>
      <c r="X85" s="11">
        <v>285.40259265899698</v>
      </c>
      <c r="Y85" s="10" t="str">
        <f t="shared" si="18"/>
        <v>No</v>
      </c>
      <c r="Z85" s="11">
        <v>71</v>
      </c>
      <c r="AA85" s="11">
        <v>6.3197896480560303</v>
      </c>
      <c r="AB85" s="10" t="str">
        <f t="shared" si="19"/>
        <v>No</v>
      </c>
      <c r="AC85" s="11">
        <v>115</v>
      </c>
      <c r="AD85" s="11">
        <v>310.840869903564</v>
      </c>
      <c r="AE85" s="10" t="str">
        <f t="shared" si="20"/>
        <v>No</v>
      </c>
      <c r="AF85" s="11"/>
      <c r="AG85" s="11">
        <v>0.644181728363037</v>
      </c>
      <c r="AH85" s="10" t="str">
        <f t="shared" si="21"/>
        <v>No</v>
      </c>
      <c r="AI85" s="11">
        <v>138</v>
      </c>
      <c r="AJ85" s="11">
        <v>477.58335399627703</v>
      </c>
      <c r="AK85" s="10" t="str">
        <f t="shared" si="22"/>
        <v>No</v>
      </c>
      <c r="AL85" s="11"/>
      <c r="AM85" s="11">
        <v>0.82000613212585405</v>
      </c>
      <c r="AN85" s="10" t="str">
        <f t="shared" si="23"/>
        <v>No</v>
      </c>
    </row>
    <row r="86" spans="2:40" ht="15.75" thickBot="1" x14ac:dyDescent="0.3">
      <c r="B86" s="11" t="s">
        <v>89</v>
      </c>
      <c r="C86" s="11" t="s">
        <v>73</v>
      </c>
      <c r="D86" s="11">
        <v>124</v>
      </c>
      <c r="E86" s="11">
        <v>124</v>
      </c>
      <c r="F86" s="17">
        <v>15.9769361019135</v>
      </c>
      <c r="G86" s="10" t="str">
        <f t="shared" si="12"/>
        <v>Si</v>
      </c>
      <c r="H86" s="13"/>
      <c r="I86">
        <v>0.47234511375427202</v>
      </c>
      <c r="J86" s="10" t="str">
        <f t="shared" si="13"/>
        <v>No</v>
      </c>
      <c r="K86" s="13">
        <v>124</v>
      </c>
      <c r="L86" s="17">
        <v>42.636475086212201</v>
      </c>
      <c r="M86" s="10" t="str">
        <f t="shared" si="14"/>
        <v>Si</v>
      </c>
      <c r="N86" s="13"/>
      <c r="O86" s="17">
        <v>0.57849502563476596</v>
      </c>
      <c r="P86" s="10" t="str">
        <f t="shared" si="15"/>
        <v>No</v>
      </c>
      <c r="Q86" s="11">
        <v>123</v>
      </c>
      <c r="R86" s="11">
        <v>68.448812007904095</v>
      </c>
      <c r="S86" s="10" t="str">
        <f t="shared" si="16"/>
        <v>Si</v>
      </c>
      <c r="T86" s="11"/>
      <c r="U86" s="11">
        <v>0.58720111846923795</v>
      </c>
      <c r="V86" s="10" t="str">
        <f t="shared" si="17"/>
        <v>No</v>
      </c>
      <c r="W86" s="11">
        <v>123</v>
      </c>
      <c r="X86" s="11">
        <v>156.37675571441699</v>
      </c>
      <c r="Y86" s="10" t="str">
        <f t="shared" si="18"/>
        <v>Si</v>
      </c>
      <c r="Z86" s="11"/>
      <c r="AA86" s="11">
        <v>0.76774287223815896</v>
      </c>
      <c r="AB86" s="10" t="str">
        <f t="shared" si="19"/>
        <v>No</v>
      </c>
      <c r="AC86" s="11">
        <v>123</v>
      </c>
      <c r="AD86" s="11">
        <v>196.188939094543</v>
      </c>
      <c r="AE86" s="10" t="str">
        <f t="shared" si="20"/>
        <v>Si</v>
      </c>
      <c r="AF86" s="11"/>
      <c r="AG86" s="11">
        <v>0.72905015945434604</v>
      </c>
      <c r="AH86" s="10" t="str">
        <f t="shared" si="21"/>
        <v>No</v>
      </c>
      <c r="AI86" s="11">
        <v>122</v>
      </c>
      <c r="AJ86" s="11">
        <v>300.386187076569</v>
      </c>
      <c r="AK86" s="10" t="str">
        <f t="shared" si="22"/>
        <v>Si</v>
      </c>
      <c r="AL86" s="11"/>
      <c r="AM86" s="11">
        <v>0.84281635284423795</v>
      </c>
      <c r="AN86" s="10" t="str">
        <f t="shared" si="23"/>
        <v>No</v>
      </c>
    </row>
    <row r="87" spans="2:40" ht="15.75" thickBot="1" x14ac:dyDescent="0.3">
      <c r="B87" s="11" t="s">
        <v>90</v>
      </c>
      <c r="C87" s="11" t="s">
        <v>74</v>
      </c>
      <c r="D87" s="11">
        <v>140</v>
      </c>
      <c r="E87" s="11">
        <v>107</v>
      </c>
      <c r="F87" s="17">
        <v>80.150741338729901</v>
      </c>
      <c r="G87" s="10" t="str">
        <f t="shared" si="12"/>
        <v>No</v>
      </c>
      <c r="H87" s="13">
        <v>137</v>
      </c>
      <c r="I87">
        <v>31.263277053833001</v>
      </c>
      <c r="J87" s="10" t="str">
        <f t="shared" si="13"/>
        <v>Si</v>
      </c>
      <c r="K87" s="13">
        <v>124</v>
      </c>
      <c r="L87" s="17">
        <v>222.30690383911099</v>
      </c>
      <c r="M87" s="10" t="str">
        <f t="shared" si="14"/>
        <v>No</v>
      </c>
      <c r="N87" s="13">
        <v>124</v>
      </c>
      <c r="O87" s="17">
        <v>102.80233001709</v>
      </c>
      <c r="P87" s="10" t="str">
        <f t="shared" si="15"/>
        <v>No</v>
      </c>
      <c r="Q87" s="11">
        <v>140</v>
      </c>
      <c r="R87" s="11">
        <v>394.62469601631199</v>
      </c>
      <c r="S87" s="10" t="str">
        <f t="shared" si="16"/>
        <v>Si</v>
      </c>
      <c r="T87" s="11">
        <v>140</v>
      </c>
      <c r="U87" s="11">
        <v>247.56113505363501</v>
      </c>
      <c r="V87" s="10" t="str">
        <f t="shared" si="17"/>
        <v>Si</v>
      </c>
      <c r="W87" s="11">
        <v>133</v>
      </c>
      <c r="X87" s="11">
        <v>668.31503796577499</v>
      </c>
      <c r="Y87" s="10" t="str">
        <f t="shared" si="18"/>
        <v>Si</v>
      </c>
      <c r="Z87" s="11">
        <v>133</v>
      </c>
      <c r="AA87" s="11">
        <v>414.91782283782999</v>
      </c>
      <c r="AB87" s="10" t="str">
        <f t="shared" si="19"/>
        <v>Si</v>
      </c>
      <c r="AC87" s="11">
        <v>133</v>
      </c>
      <c r="AD87" s="11">
        <v>783.23149704933201</v>
      </c>
      <c r="AE87" s="10" t="str">
        <f t="shared" si="20"/>
        <v>Si</v>
      </c>
      <c r="AF87" s="11">
        <v>106</v>
      </c>
      <c r="AG87" s="11">
        <v>445.95874524116499</v>
      </c>
      <c r="AH87" s="10" t="str">
        <f t="shared" si="21"/>
        <v>No</v>
      </c>
      <c r="AI87" s="11">
        <v>135</v>
      </c>
      <c r="AJ87" s="11">
        <v>1096.6399857997901</v>
      </c>
      <c r="AK87" s="10" t="str">
        <f t="shared" si="22"/>
        <v>Si</v>
      </c>
      <c r="AL87" s="11">
        <v>107</v>
      </c>
      <c r="AM87" s="11">
        <v>551.016899824142</v>
      </c>
      <c r="AN87" s="10" t="str">
        <f t="shared" si="23"/>
        <v>No</v>
      </c>
    </row>
    <row r="88" spans="2:40" ht="15.75" thickBot="1" x14ac:dyDescent="0.3">
      <c r="B88" s="11" t="s">
        <v>91</v>
      </c>
      <c r="C88" s="11" t="s">
        <v>74</v>
      </c>
      <c r="D88" s="11">
        <v>126</v>
      </c>
      <c r="E88" s="11">
        <v>140</v>
      </c>
      <c r="F88" s="17">
        <v>47.558388948440601</v>
      </c>
      <c r="G88" s="10" t="str">
        <f t="shared" si="12"/>
        <v>No</v>
      </c>
      <c r="H88" s="13">
        <v>102</v>
      </c>
      <c r="I88">
        <v>25.177808761596701</v>
      </c>
      <c r="J88" s="10" t="str">
        <f t="shared" si="13"/>
        <v>No</v>
      </c>
      <c r="K88" s="13">
        <v>140</v>
      </c>
      <c r="L88" s="17">
        <v>183.10416221618701</v>
      </c>
      <c r="M88" s="10" t="str">
        <f t="shared" si="14"/>
        <v>No</v>
      </c>
      <c r="N88" s="13">
        <v>100</v>
      </c>
      <c r="O88" s="17">
        <v>103.053966999054</v>
      </c>
      <c r="P88" s="10" t="str">
        <f t="shared" si="15"/>
        <v>No</v>
      </c>
      <c r="Q88" s="11">
        <v>140</v>
      </c>
      <c r="R88" s="11">
        <v>271.30304312705999</v>
      </c>
      <c r="S88" s="10" t="str">
        <f t="shared" si="16"/>
        <v>No</v>
      </c>
      <c r="T88" s="11">
        <v>101</v>
      </c>
      <c r="U88" s="11">
        <v>178.15564513206499</v>
      </c>
      <c r="V88" s="10" t="str">
        <f t="shared" si="17"/>
        <v>No</v>
      </c>
      <c r="W88" s="11">
        <v>123</v>
      </c>
      <c r="X88" s="11">
        <v>464.33398318290699</v>
      </c>
      <c r="Y88" s="10" t="str">
        <f t="shared" si="18"/>
        <v>Si</v>
      </c>
      <c r="Z88" s="11">
        <v>99</v>
      </c>
      <c r="AA88" s="11">
        <v>170.44572591781599</v>
      </c>
      <c r="AB88" s="10" t="str">
        <f t="shared" si="19"/>
        <v>No</v>
      </c>
      <c r="AC88" s="11">
        <v>123</v>
      </c>
      <c r="AD88" s="11">
        <v>518.99285507202103</v>
      </c>
      <c r="AE88" s="10" t="str">
        <f t="shared" si="20"/>
        <v>Si</v>
      </c>
      <c r="AF88" s="11">
        <v>99</v>
      </c>
      <c r="AG88" s="11">
        <v>195.417017936707</v>
      </c>
      <c r="AH88" s="10" t="str">
        <f t="shared" si="21"/>
        <v>No</v>
      </c>
      <c r="AI88" s="11">
        <v>139</v>
      </c>
      <c r="AJ88" s="11">
        <v>708.71068811416603</v>
      </c>
      <c r="AK88" s="10" t="str">
        <f t="shared" si="22"/>
        <v>No</v>
      </c>
      <c r="AL88" s="11">
        <v>78</v>
      </c>
      <c r="AM88" s="11">
        <v>90.224143028259306</v>
      </c>
      <c r="AN88" s="10" t="str">
        <f t="shared" si="23"/>
        <v>No</v>
      </c>
    </row>
    <row r="89" spans="2:40" ht="15.75" thickBot="1" x14ac:dyDescent="0.3">
      <c r="B89" s="11" t="s">
        <v>92</v>
      </c>
      <c r="C89" s="11" t="s">
        <v>76</v>
      </c>
      <c r="D89" s="11">
        <v>131</v>
      </c>
      <c r="E89" s="11">
        <v>132</v>
      </c>
      <c r="F89" s="17">
        <v>95.314073324203505</v>
      </c>
      <c r="G89" s="10" t="str">
        <f t="shared" si="12"/>
        <v>Si</v>
      </c>
      <c r="H89" s="13"/>
      <c r="I89">
        <v>0.55702924728393599</v>
      </c>
      <c r="J89" s="10" t="str">
        <f t="shared" si="13"/>
        <v>No</v>
      </c>
      <c r="K89" s="13">
        <v>131</v>
      </c>
      <c r="L89" s="17">
        <v>237.81567001342799</v>
      </c>
      <c r="M89" s="10" t="str">
        <f t="shared" si="14"/>
        <v>Si</v>
      </c>
      <c r="N89" s="13">
        <v>131</v>
      </c>
      <c r="O89" s="17">
        <v>41.215713262557998</v>
      </c>
      <c r="P89" s="10" t="str">
        <f t="shared" si="15"/>
        <v>Si</v>
      </c>
      <c r="Q89" s="11">
        <v>131</v>
      </c>
      <c r="R89" s="11">
        <v>409.23283219337497</v>
      </c>
      <c r="S89" s="10" t="str">
        <f t="shared" si="16"/>
        <v>Si</v>
      </c>
      <c r="T89" s="11">
        <v>131</v>
      </c>
      <c r="U89" s="11">
        <v>202.616473913193</v>
      </c>
      <c r="V89" s="10" t="str">
        <f t="shared" si="17"/>
        <v>Si</v>
      </c>
      <c r="W89" s="11">
        <v>131</v>
      </c>
      <c r="X89" s="11">
        <v>695.16291904449497</v>
      </c>
      <c r="Y89" s="10" t="str">
        <f t="shared" si="18"/>
        <v>Si</v>
      </c>
      <c r="Z89" s="11">
        <v>131</v>
      </c>
      <c r="AA89" s="11">
        <v>391.99809789657598</v>
      </c>
      <c r="AB89" s="10" t="str">
        <f t="shared" si="19"/>
        <v>Si</v>
      </c>
      <c r="AC89" s="11">
        <v>132</v>
      </c>
      <c r="AD89" s="11">
        <v>1031.74347424507</v>
      </c>
      <c r="AE89" s="10" t="str">
        <f t="shared" si="20"/>
        <v>Si</v>
      </c>
      <c r="AF89" s="11">
        <v>132</v>
      </c>
      <c r="AG89" s="11">
        <v>529.95754718780495</v>
      </c>
      <c r="AH89" s="10" t="str">
        <f t="shared" si="21"/>
        <v>Si</v>
      </c>
      <c r="AI89" s="11">
        <v>132</v>
      </c>
      <c r="AJ89" s="11">
        <v>935.22138094902004</v>
      </c>
      <c r="AK89" s="10" t="str">
        <f t="shared" si="22"/>
        <v>Si</v>
      </c>
      <c r="AL89" s="11">
        <v>99</v>
      </c>
      <c r="AM89" s="11">
        <v>341.28575897216803</v>
      </c>
      <c r="AN89" s="10" t="str">
        <f t="shared" si="23"/>
        <v>No</v>
      </c>
    </row>
    <row r="90" spans="2:40" ht="15.75" thickBot="1" x14ac:dyDescent="0.3">
      <c r="B90" s="11" t="s">
        <v>93</v>
      </c>
      <c r="C90" s="11" t="s">
        <v>79</v>
      </c>
      <c r="D90" s="11">
        <v>136</v>
      </c>
      <c r="E90" s="11">
        <v>134</v>
      </c>
      <c r="F90" s="17">
        <v>128.14809012412999</v>
      </c>
      <c r="G90" s="10" t="str">
        <f t="shared" si="12"/>
        <v>Si</v>
      </c>
      <c r="H90" s="13"/>
      <c r="I90">
        <v>0.426128149032593</v>
      </c>
      <c r="J90" s="10" t="str">
        <f t="shared" si="13"/>
        <v>No</v>
      </c>
      <c r="K90" s="13">
        <v>138</v>
      </c>
      <c r="L90" s="17">
        <v>330.66873502731301</v>
      </c>
      <c r="M90" s="10" t="str">
        <f t="shared" si="14"/>
        <v>Si</v>
      </c>
      <c r="N90" s="13"/>
      <c r="O90" s="17">
        <v>0.54681324958801303</v>
      </c>
      <c r="P90" s="10" t="str">
        <f t="shared" si="15"/>
        <v>No</v>
      </c>
      <c r="Q90" s="11">
        <v>136</v>
      </c>
      <c r="R90" s="11">
        <v>560.658561944962</v>
      </c>
      <c r="S90" s="10" t="str">
        <f t="shared" si="16"/>
        <v>Si</v>
      </c>
      <c r="T90" s="11"/>
      <c r="U90" s="11">
        <v>0.565451860427856</v>
      </c>
      <c r="V90" s="10" t="str">
        <f t="shared" si="17"/>
        <v>No</v>
      </c>
      <c r="W90" s="11">
        <v>135</v>
      </c>
      <c r="X90" s="11">
        <v>996.74853301048302</v>
      </c>
      <c r="Y90" s="10" t="str">
        <f t="shared" si="18"/>
        <v>Si</v>
      </c>
      <c r="Z90" s="11"/>
      <c r="AA90" s="11">
        <v>0.67858695983886697</v>
      </c>
      <c r="AB90" s="10" t="str">
        <f t="shared" si="19"/>
        <v>No</v>
      </c>
      <c r="AC90" s="11">
        <v>137</v>
      </c>
      <c r="AD90" s="11">
        <v>1451.25988221169</v>
      </c>
      <c r="AE90" s="10" t="str">
        <f t="shared" si="20"/>
        <v>Si</v>
      </c>
      <c r="AF90" s="11"/>
      <c r="AG90" s="11">
        <v>0.65915703773498502</v>
      </c>
      <c r="AH90" s="10" t="str">
        <f t="shared" si="21"/>
        <v>No</v>
      </c>
      <c r="AI90" s="11">
        <v>140</v>
      </c>
      <c r="AJ90" s="11">
        <v>2216.4047570228599</v>
      </c>
      <c r="AK90" s="10" t="str">
        <f t="shared" si="22"/>
        <v>Si</v>
      </c>
      <c r="AL90" s="11"/>
      <c r="AM90" s="11">
        <v>0.78045082092285201</v>
      </c>
      <c r="AN90" s="10" t="str">
        <f t="shared" si="23"/>
        <v>No</v>
      </c>
    </row>
    <row r="91" spans="2:40" ht="15.75" thickBot="1" x14ac:dyDescent="0.3">
      <c r="B91" s="11" t="s">
        <v>94</v>
      </c>
      <c r="C91" s="11" t="s">
        <v>77</v>
      </c>
      <c r="D91" s="11">
        <v>119</v>
      </c>
      <c r="E91" s="11">
        <v>111</v>
      </c>
      <c r="F91" s="17">
        <v>20.550036907195999</v>
      </c>
      <c r="G91" s="10" t="str">
        <f t="shared" si="12"/>
        <v>No</v>
      </c>
      <c r="H91" s="13"/>
      <c r="I91">
        <v>0.60864305496215798</v>
      </c>
      <c r="J91" s="10" t="str">
        <f t="shared" si="13"/>
        <v>No</v>
      </c>
      <c r="K91" s="13">
        <v>126</v>
      </c>
      <c r="L91" s="17">
        <v>69.099813938140898</v>
      </c>
      <c r="M91" s="10" t="str">
        <f t="shared" si="14"/>
        <v>No</v>
      </c>
      <c r="N91" s="13">
        <v>71</v>
      </c>
      <c r="O91" s="17">
        <v>4.4378430843353298</v>
      </c>
      <c r="P91" s="10" t="str">
        <f t="shared" si="15"/>
        <v>No</v>
      </c>
      <c r="Q91" s="11">
        <v>129</v>
      </c>
      <c r="R91" s="11">
        <v>106.89632701873801</v>
      </c>
      <c r="S91" s="10" t="str">
        <f t="shared" si="16"/>
        <v>No</v>
      </c>
      <c r="T91" s="11"/>
      <c r="U91" s="11">
        <v>0.71302127838134799</v>
      </c>
      <c r="V91" s="10" t="str">
        <f t="shared" si="17"/>
        <v>No</v>
      </c>
      <c r="W91" s="11">
        <v>127</v>
      </c>
      <c r="X91" s="11">
        <v>205.28127694129901</v>
      </c>
      <c r="Y91" s="10" t="str">
        <f t="shared" si="18"/>
        <v>No</v>
      </c>
      <c r="Z91" s="11"/>
      <c r="AA91" s="11">
        <v>0.88546776771545399</v>
      </c>
      <c r="AB91" s="10" t="str">
        <f t="shared" si="19"/>
        <v>No</v>
      </c>
      <c r="AC91" s="11">
        <v>117</v>
      </c>
      <c r="AD91" s="11">
        <v>368.86667323112499</v>
      </c>
      <c r="AE91" s="10" t="str">
        <f t="shared" si="20"/>
        <v>Si</v>
      </c>
      <c r="AF91" s="11"/>
      <c r="AG91" s="11">
        <v>0.80928111076355003</v>
      </c>
      <c r="AH91" s="10" t="str">
        <f t="shared" si="21"/>
        <v>No</v>
      </c>
      <c r="AI91" s="11">
        <v>117</v>
      </c>
      <c r="AJ91" s="11">
        <v>538.33792519569397</v>
      </c>
      <c r="AK91" s="10" t="str">
        <f t="shared" si="22"/>
        <v>Si</v>
      </c>
      <c r="AL91" s="11"/>
      <c r="AM91" s="11">
        <v>1.0532081127166699</v>
      </c>
      <c r="AN91" s="10" t="str">
        <f t="shared" si="23"/>
        <v>No</v>
      </c>
    </row>
    <row r="92" spans="2:40" ht="15.75" thickBot="1" x14ac:dyDescent="0.3">
      <c r="B92" s="11" t="s">
        <v>95</v>
      </c>
      <c r="C92" s="11" t="s">
        <v>76</v>
      </c>
      <c r="D92" s="11">
        <v>125</v>
      </c>
      <c r="E92" s="11">
        <v>131</v>
      </c>
      <c r="F92" s="17">
        <v>48.555815935134902</v>
      </c>
      <c r="G92" s="10" t="str">
        <f t="shared" si="12"/>
        <v>Si</v>
      </c>
      <c r="H92" s="13">
        <v>90</v>
      </c>
      <c r="I92">
        <v>23.219547986984299</v>
      </c>
      <c r="J92" s="10" t="str">
        <f t="shared" si="13"/>
        <v>No</v>
      </c>
      <c r="K92" s="13">
        <v>121</v>
      </c>
      <c r="L92" s="17">
        <v>97.141747951507597</v>
      </c>
      <c r="M92" s="10" t="str">
        <f t="shared" si="14"/>
        <v>Si</v>
      </c>
      <c r="N92" s="13">
        <v>78</v>
      </c>
      <c r="O92" s="17">
        <v>26.941812276840199</v>
      </c>
      <c r="P92" s="10" t="str">
        <f t="shared" si="15"/>
        <v>No</v>
      </c>
      <c r="Q92" s="11">
        <v>123</v>
      </c>
      <c r="R92" s="11">
        <v>167.35731792449999</v>
      </c>
      <c r="S92" s="10" t="str">
        <f t="shared" si="16"/>
        <v>Si</v>
      </c>
      <c r="T92" s="11">
        <v>80</v>
      </c>
      <c r="U92" s="11">
        <v>23.8072829246521</v>
      </c>
      <c r="V92" s="10" t="str">
        <f t="shared" si="17"/>
        <v>No</v>
      </c>
      <c r="W92" s="11">
        <v>139</v>
      </c>
      <c r="X92" s="11">
        <v>291.55453681945801</v>
      </c>
      <c r="Y92" s="10" t="str">
        <f t="shared" si="18"/>
        <v>No</v>
      </c>
      <c r="Z92" s="11">
        <v>75</v>
      </c>
      <c r="AA92" s="11">
        <v>17.665343046188401</v>
      </c>
      <c r="AB92" s="10" t="str">
        <f t="shared" si="19"/>
        <v>No</v>
      </c>
      <c r="AC92" s="11">
        <v>119</v>
      </c>
      <c r="AD92" s="11">
        <v>427.08010196685802</v>
      </c>
      <c r="AE92" s="10" t="str">
        <f t="shared" si="20"/>
        <v>Si</v>
      </c>
      <c r="AF92" s="11">
        <v>73</v>
      </c>
      <c r="AG92" s="11">
        <v>17.7526228427887</v>
      </c>
      <c r="AH92" s="10" t="str">
        <f t="shared" si="21"/>
        <v>No</v>
      </c>
      <c r="AI92" s="11">
        <v>120</v>
      </c>
      <c r="AJ92" s="11">
        <v>819.26693916320801</v>
      </c>
      <c r="AK92" s="10" t="str">
        <f t="shared" si="22"/>
        <v>Si</v>
      </c>
      <c r="AL92" s="11">
        <v>73</v>
      </c>
      <c r="AM92" s="11">
        <v>23.6828932762146</v>
      </c>
      <c r="AN92" s="10" t="str">
        <f t="shared" si="23"/>
        <v>No</v>
      </c>
    </row>
    <row r="93" spans="2:40" ht="15.75" thickBot="1" x14ac:dyDescent="0.3">
      <c r="B93" s="11" t="s">
        <v>96</v>
      </c>
      <c r="C93" s="11" t="s">
        <v>78</v>
      </c>
      <c r="D93" s="11">
        <v>168</v>
      </c>
      <c r="E93" s="11">
        <v>125</v>
      </c>
      <c r="F93" s="17">
        <v>51.2550978660583</v>
      </c>
      <c r="G93" s="10" t="str">
        <f t="shared" si="12"/>
        <v>No</v>
      </c>
      <c r="H93" s="13">
        <v>125</v>
      </c>
      <c r="I93">
        <v>31.3278939723969</v>
      </c>
      <c r="J93" s="10" t="str">
        <f t="shared" si="13"/>
        <v>No</v>
      </c>
      <c r="K93" s="13">
        <v>125</v>
      </c>
      <c r="L93" s="17">
        <v>205.07704877853399</v>
      </c>
      <c r="M93" s="10" t="str">
        <f t="shared" si="14"/>
        <v>No</v>
      </c>
      <c r="N93" s="13">
        <v>125</v>
      </c>
      <c r="O93" s="17">
        <v>132.75134181976301</v>
      </c>
      <c r="P93" s="10" t="str">
        <f t="shared" si="15"/>
        <v>No</v>
      </c>
      <c r="Q93" s="11">
        <v>140</v>
      </c>
      <c r="R93" s="11">
        <v>419.419636011124</v>
      </c>
      <c r="S93" s="10" t="str">
        <f t="shared" si="16"/>
        <v>No</v>
      </c>
      <c r="T93" s="11">
        <v>140</v>
      </c>
      <c r="U93" s="11">
        <v>188.276769161224</v>
      </c>
      <c r="V93" s="10" t="str">
        <f t="shared" si="17"/>
        <v>No</v>
      </c>
      <c r="W93" s="11">
        <v>140</v>
      </c>
      <c r="X93" s="11">
        <v>670.55301785469101</v>
      </c>
      <c r="Y93" s="10" t="str">
        <f t="shared" si="18"/>
        <v>No</v>
      </c>
      <c r="Z93" s="11">
        <v>140</v>
      </c>
      <c r="AA93" s="11">
        <v>346.36536908149702</v>
      </c>
      <c r="AB93" s="10" t="str">
        <f t="shared" si="19"/>
        <v>No</v>
      </c>
      <c r="AC93" s="11">
        <v>140</v>
      </c>
      <c r="AD93" s="11">
        <v>977.95971894264198</v>
      </c>
      <c r="AE93" s="10" t="str">
        <f t="shared" si="20"/>
        <v>No</v>
      </c>
      <c r="AF93" s="11">
        <v>140</v>
      </c>
      <c r="AG93" s="11">
        <v>585.38371801376297</v>
      </c>
      <c r="AH93" s="10" t="str">
        <f t="shared" si="21"/>
        <v>No</v>
      </c>
      <c r="AI93" s="11">
        <v>126</v>
      </c>
      <c r="AJ93" s="11">
        <v>1475.72764992714</v>
      </c>
      <c r="AK93" s="10" t="str">
        <f t="shared" si="22"/>
        <v>No</v>
      </c>
      <c r="AL93" s="11">
        <v>126</v>
      </c>
      <c r="AM93" s="11">
        <v>898.03299093246505</v>
      </c>
      <c r="AN93" s="10" t="str">
        <f t="shared" si="23"/>
        <v>No</v>
      </c>
    </row>
    <row r="94" spans="2:40" ht="15.75" thickBot="1" x14ac:dyDescent="0.3">
      <c r="B94" s="14" t="s">
        <v>97</v>
      </c>
      <c r="C94" s="14" t="s">
        <v>78</v>
      </c>
      <c r="D94" s="14">
        <v>170</v>
      </c>
      <c r="E94" s="14">
        <v>132</v>
      </c>
      <c r="F94" s="18">
        <v>73.621042728424101</v>
      </c>
      <c r="G94" s="10" t="str">
        <f t="shared" si="12"/>
        <v>No</v>
      </c>
      <c r="H94" s="15">
        <v>136</v>
      </c>
      <c r="I94" s="21">
        <v>7.3229207992553702</v>
      </c>
      <c r="J94" s="10" t="str">
        <f t="shared" si="13"/>
        <v>No</v>
      </c>
      <c r="K94" s="15">
        <v>129</v>
      </c>
      <c r="L94" s="18">
        <v>177.757611036301</v>
      </c>
      <c r="M94" s="10" t="str">
        <f t="shared" si="14"/>
        <v>No</v>
      </c>
      <c r="N94" s="15">
        <v>129</v>
      </c>
      <c r="O94" s="18">
        <v>105.23748683929399</v>
      </c>
      <c r="P94" s="10" t="str">
        <f t="shared" si="15"/>
        <v>No</v>
      </c>
      <c r="Q94" s="14">
        <v>136</v>
      </c>
      <c r="R94" s="14">
        <v>368.90817618370102</v>
      </c>
      <c r="S94" s="10" t="str">
        <f t="shared" si="16"/>
        <v>No</v>
      </c>
      <c r="T94" s="14">
        <v>136</v>
      </c>
      <c r="U94" s="14">
        <v>242.26040101051299</v>
      </c>
      <c r="V94" s="10" t="str">
        <f t="shared" si="17"/>
        <v>No</v>
      </c>
      <c r="W94" s="14">
        <v>137</v>
      </c>
      <c r="X94" s="14">
        <v>673.296985149384</v>
      </c>
      <c r="Y94" s="10" t="str">
        <f t="shared" si="18"/>
        <v>No</v>
      </c>
      <c r="Z94" s="14">
        <v>137</v>
      </c>
      <c r="AA94" s="14">
        <v>395.37459921836899</v>
      </c>
      <c r="AB94" s="10" t="str">
        <f t="shared" si="19"/>
        <v>No</v>
      </c>
      <c r="AC94" s="14">
        <v>134</v>
      </c>
      <c r="AD94" s="14">
        <v>933.84858298301697</v>
      </c>
      <c r="AE94" s="10" t="str">
        <f t="shared" si="20"/>
        <v>No</v>
      </c>
      <c r="AF94" s="14">
        <v>134</v>
      </c>
      <c r="AG94" s="14">
        <v>614.69962501525902</v>
      </c>
      <c r="AH94" s="10" t="str">
        <f t="shared" si="21"/>
        <v>No</v>
      </c>
      <c r="AI94" s="14">
        <v>134</v>
      </c>
      <c r="AJ94" s="14">
        <v>1333.94038915634</v>
      </c>
      <c r="AK94" s="10" t="str">
        <f t="shared" si="22"/>
        <v>No</v>
      </c>
      <c r="AL94" s="14">
        <v>134</v>
      </c>
      <c r="AM94" s="14">
        <v>809.81278419494595</v>
      </c>
      <c r="AN94" s="10" t="str">
        <f t="shared" si="23"/>
        <v>No</v>
      </c>
    </row>
    <row r="95" spans="2:40" ht="15.75" thickBot="1" x14ac:dyDescent="0.3">
      <c r="E95" s="1"/>
      <c r="F95" s="1">
        <f>AVERAGE(F5:F94)</f>
        <v>73.164097807142468</v>
      </c>
      <c r="G95" s="27">
        <f>COUNTIF(G5:G94,"Si")/COUNTA(G5:G94)</f>
        <v>0.37777777777777777</v>
      </c>
      <c r="H95" s="1"/>
      <c r="I95" s="1">
        <f>AVERAGE(I5:I94)</f>
        <v>10.265154091517132</v>
      </c>
      <c r="J95" s="27">
        <f>COUNTIF(J5:J94,"Si")/COUNTA(J5:J94)</f>
        <v>0.15555555555555556</v>
      </c>
      <c r="L95" s="1">
        <f>AVERAGE(L5:L94)</f>
        <v>191.01517405509944</v>
      </c>
      <c r="M95" s="27">
        <f>COUNTIF(M5:M94,"Si")/COUNTA(M5:M94)</f>
        <v>0.31111111111111112</v>
      </c>
      <c r="O95" s="1">
        <f>AVERAGE(O5:O94)</f>
        <v>42.330612481964948</v>
      </c>
      <c r="P95" s="27">
        <f>COUNTIF(P5:P94,"Si")/COUNTA(P5:P94)</f>
        <v>0.16666666666666666</v>
      </c>
      <c r="R95" s="1">
        <f>AVERAGE(R5:R94)</f>
        <v>344.28827175034417</v>
      </c>
      <c r="S95" s="27">
        <f>COUNTIF(S5:S94,"Si")/COUNTA(S5:S94)</f>
        <v>0.33333333333333331</v>
      </c>
      <c r="U95" s="1">
        <f>AVERAGE(U5:U94)</f>
        <v>80.544469915495995</v>
      </c>
      <c r="V95" s="27">
        <f>COUNTIF(V5:V94,"Si")/COUNTA(V5:V94)</f>
        <v>0.2</v>
      </c>
      <c r="X95" s="1">
        <f>AVERAGE(X5:X94)</f>
        <v>577.97731032106617</v>
      </c>
      <c r="Y95" s="27">
        <f>COUNTIF(Y5:Y94,"Si")/COUNTA(Y5:Y94)</f>
        <v>0.34444444444444444</v>
      </c>
      <c r="AA95" s="1">
        <f>AVERAGE(AA5:AA94)</f>
        <v>145.47842261526318</v>
      </c>
      <c r="AB95" s="27">
        <f>COUNTIF(AB5:AB94,"Si")/COUNTA(AB5:AB94)</f>
        <v>0.17777777777777778</v>
      </c>
      <c r="AD95" s="1">
        <f>AVERAGE(AD5:AD94)</f>
        <v>742.89984411133673</v>
      </c>
      <c r="AE95" s="27">
        <f>COUNTIF(AE5:AE94,"Si")/COUNTA(AE5:AE94)</f>
        <v>0.37777777777777777</v>
      </c>
      <c r="AG95" s="1">
        <f>AVERAGE(AG5:AG94)</f>
        <v>174.79368618594279</v>
      </c>
      <c r="AH95" s="27">
        <f>COUNTIF(AH5:AH94,"Si")/COUNTA(AH5:AH94)</f>
        <v>0.17777777777777778</v>
      </c>
      <c r="AJ95" s="1">
        <f>AVERAGE(AJ5:AJ94)</f>
        <v>986.52968745231613</v>
      </c>
      <c r="AK95" s="27">
        <f>COUNTIF(AK5:AK94,"Si")/COUNTA(AK5:AK94)</f>
        <v>0.4</v>
      </c>
      <c r="AM95" s="1">
        <f>AVERAGE(AM5:AM94)</f>
        <v>225.32467594411639</v>
      </c>
      <c r="AN95" s="27">
        <f>COUNTIF(AN5:AN94,"Si")/COUNTA(AN5:AN94)</f>
        <v>0.1</v>
      </c>
    </row>
    <row r="96" spans="2:40" x14ac:dyDescent="0.25">
      <c r="E96" s="1"/>
      <c r="F96" s="1"/>
      <c r="G96" s="1"/>
      <c r="H96" s="1"/>
      <c r="I96" s="1"/>
      <c r="J96" s="1"/>
    </row>
    <row r="99" spans="3:36" x14ac:dyDescent="0.25">
      <c r="E99" t="s">
        <v>116</v>
      </c>
      <c r="AJ99">
        <v>1</v>
      </c>
    </row>
    <row r="100" spans="3:36" ht="15.75" thickBot="1" x14ac:dyDescent="0.3">
      <c r="D100" s="47" t="s">
        <v>1</v>
      </c>
      <c r="E100" s="47"/>
      <c r="F100" s="47"/>
      <c r="G100" s="47"/>
      <c r="H100" s="47"/>
      <c r="I100" s="47"/>
    </row>
    <row r="101" spans="3:36" ht="15.75" thickBot="1" x14ac:dyDescent="0.3">
      <c r="D101" s="48" t="s">
        <v>114</v>
      </c>
      <c r="E101" s="48" t="s">
        <v>115</v>
      </c>
    </row>
    <row r="102" spans="3:36" x14ac:dyDescent="0.25">
      <c r="C102" s="48" t="s">
        <v>80</v>
      </c>
      <c r="D102" s="11">
        <f>COUNTIFS($C$5:$C$94,$C102,$G$5:$G$94,"Si")</f>
        <v>4</v>
      </c>
      <c r="E102" s="11">
        <f>COUNTIFS($C$5:$C$94,$C102,$G$5:$G$94,"No")</f>
        <v>6</v>
      </c>
      <c r="F102" s="51">
        <f>D102/(D102+E102)</f>
        <v>0.4</v>
      </c>
      <c r="I102" s="28"/>
    </row>
    <row r="103" spans="3:36" x14ac:dyDescent="0.25">
      <c r="C103" s="49" t="s">
        <v>79</v>
      </c>
      <c r="D103" s="11">
        <f t="shared" ref="D103:D110" si="24">COUNTIFS($C$5:$C$94,$C103,$G$5:$G$94,"Si")</f>
        <v>5</v>
      </c>
      <c r="E103" s="11">
        <f t="shared" ref="E103:E110" si="25">COUNTIFS($C$5:$C$94,$C103,$G$5:$G$94,"No")</f>
        <v>5</v>
      </c>
      <c r="F103" s="52">
        <f t="shared" ref="F103:F110" si="26">D103/(D103+E103)</f>
        <v>0.5</v>
      </c>
      <c r="I103" s="28"/>
    </row>
    <row r="104" spans="3:36" x14ac:dyDescent="0.25">
      <c r="C104" s="49" t="s">
        <v>78</v>
      </c>
      <c r="D104" s="11">
        <f t="shared" si="24"/>
        <v>2</v>
      </c>
      <c r="E104" s="11">
        <f t="shared" si="25"/>
        <v>9</v>
      </c>
      <c r="F104" s="52">
        <f t="shared" si="26"/>
        <v>0.18181818181818182</v>
      </c>
      <c r="I104" s="28"/>
    </row>
    <row r="105" spans="3:36" x14ac:dyDescent="0.25">
      <c r="C105" s="49" t="s">
        <v>77</v>
      </c>
      <c r="D105" s="11">
        <f t="shared" si="24"/>
        <v>2</v>
      </c>
      <c r="E105" s="11">
        <f t="shared" si="25"/>
        <v>8</v>
      </c>
      <c r="F105" s="52">
        <f t="shared" si="26"/>
        <v>0.2</v>
      </c>
      <c r="I105" s="28"/>
    </row>
    <row r="106" spans="3:36" x14ac:dyDescent="0.25">
      <c r="C106" s="49" t="s">
        <v>73</v>
      </c>
      <c r="D106" s="11">
        <f t="shared" si="24"/>
        <v>5</v>
      </c>
      <c r="E106" s="11">
        <f t="shared" si="25"/>
        <v>4</v>
      </c>
      <c r="F106" s="52">
        <f t="shared" si="26"/>
        <v>0.55555555555555558</v>
      </c>
      <c r="I106" s="28"/>
    </row>
    <row r="107" spans="3:36" x14ac:dyDescent="0.25">
      <c r="C107" s="49" t="s">
        <v>76</v>
      </c>
      <c r="D107" s="11">
        <f t="shared" si="24"/>
        <v>4</v>
      </c>
      <c r="E107" s="11">
        <f t="shared" si="25"/>
        <v>6</v>
      </c>
      <c r="F107" s="52">
        <f t="shared" si="26"/>
        <v>0.4</v>
      </c>
      <c r="I107" s="28"/>
    </row>
    <row r="108" spans="3:36" x14ac:dyDescent="0.25">
      <c r="C108" s="49" t="s">
        <v>75</v>
      </c>
      <c r="D108" s="11">
        <f t="shared" si="24"/>
        <v>5</v>
      </c>
      <c r="E108" s="11">
        <f t="shared" si="25"/>
        <v>5</v>
      </c>
      <c r="F108" s="52">
        <f t="shared" si="26"/>
        <v>0.5</v>
      </c>
      <c r="I108" s="28"/>
    </row>
    <row r="109" spans="3:36" x14ac:dyDescent="0.25">
      <c r="C109" s="49" t="s">
        <v>81</v>
      </c>
      <c r="D109" s="11">
        <f t="shared" si="24"/>
        <v>3</v>
      </c>
      <c r="E109" s="11">
        <f t="shared" si="25"/>
        <v>7</v>
      </c>
      <c r="F109" s="52">
        <f t="shared" si="26"/>
        <v>0.3</v>
      </c>
      <c r="I109" s="28"/>
    </row>
    <row r="110" spans="3:36" ht="15.75" thickBot="1" x14ac:dyDescent="0.3">
      <c r="C110" s="50" t="s">
        <v>74</v>
      </c>
      <c r="D110" s="14">
        <f t="shared" si="24"/>
        <v>4</v>
      </c>
      <c r="E110" s="14">
        <f t="shared" si="25"/>
        <v>6</v>
      </c>
      <c r="F110" s="53">
        <f t="shared" si="26"/>
        <v>0.4</v>
      </c>
      <c r="I110" s="28"/>
    </row>
  </sheetData>
  <mergeCells count="20">
    <mergeCell ref="D100:F100"/>
    <mergeCell ref="G100:I100"/>
    <mergeCell ref="AL3:AN3"/>
    <mergeCell ref="W3:Y3"/>
    <mergeCell ref="Z3:AB3"/>
    <mergeCell ref="AC3:AE3"/>
    <mergeCell ref="AF3:AH3"/>
    <mergeCell ref="AI3:AK3"/>
    <mergeCell ref="K3:M3"/>
    <mergeCell ref="N3:P3"/>
    <mergeCell ref="Q3:S3"/>
    <mergeCell ref="T3:V3"/>
    <mergeCell ref="E3:G3"/>
    <mergeCell ref="H3:J3"/>
    <mergeCell ref="AI2:AN2"/>
    <mergeCell ref="E2:J2"/>
    <mergeCell ref="K2:P2"/>
    <mergeCell ref="Q2:V2"/>
    <mergeCell ref="W2:AB2"/>
    <mergeCell ref="AC2:AH2"/>
  </mergeCells>
  <conditionalFormatting sqref="G5:G94">
    <cfRule type="cellIs" dxfId="23" priority="45" operator="equal">
      <formula>"No"</formula>
    </cfRule>
    <cfRule type="cellIs" dxfId="22" priority="46" operator="equal">
      <formula>"Si"</formula>
    </cfRule>
  </conditionalFormatting>
  <conditionalFormatting sqref="J5:J94">
    <cfRule type="cellIs" dxfId="21" priority="21" operator="equal">
      <formula>"No"</formula>
    </cfRule>
    <cfRule type="cellIs" dxfId="20" priority="22" operator="equal">
      <formula>"Si"</formula>
    </cfRule>
  </conditionalFormatting>
  <conditionalFormatting sqref="M5:M94">
    <cfRule type="cellIs" dxfId="19" priority="19" operator="equal">
      <formula>"No"</formula>
    </cfRule>
    <cfRule type="cellIs" dxfId="18" priority="20" operator="equal">
      <formula>"Si"</formula>
    </cfRule>
  </conditionalFormatting>
  <conditionalFormatting sqref="P5:P94">
    <cfRule type="cellIs" dxfId="17" priority="17" operator="equal">
      <formula>"No"</formula>
    </cfRule>
    <cfRule type="cellIs" dxfId="16" priority="18" operator="equal">
      <formula>"Si"</formula>
    </cfRule>
  </conditionalFormatting>
  <conditionalFormatting sqref="S5:S94">
    <cfRule type="cellIs" dxfId="15" priority="15" operator="equal">
      <formula>"No"</formula>
    </cfRule>
    <cfRule type="cellIs" dxfId="14" priority="16" operator="equal">
      <formula>"Si"</formula>
    </cfRule>
  </conditionalFormatting>
  <conditionalFormatting sqref="V5:V94">
    <cfRule type="cellIs" dxfId="13" priority="13" operator="equal">
      <formula>"No"</formula>
    </cfRule>
    <cfRule type="cellIs" dxfId="12" priority="14" operator="equal">
      <formula>"Si"</formula>
    </cfRule>
  </conditionalFormatting>
  <conditionalFormatting sqref="Y5:Y94">
    <cfRule type="cellIs" dxfId="11" priority="11" operator="equal">
      <formula>"No"</formula>
    </cfRule>
    <cfRule type="cellIs" dxfId="10" priority="12" operator="equal">
      <formula>"Si"</formula>
    </cfRule>
  </conditionalFormatting>
  <conditionalFormatting sqref="AB5:AB94">
    <cfRule type="cellIs" dxfId="9" priority="9" operator="equal">
      <formula>"No"</formula>
    </cfRule>
    <cfRule type="cellIs" dxfId="8" priority="10" operator="equal">
      <formula>"Si"</formula>
    </cfRule>
  </conditionalFormatting>
  <conditionalFormatting sqref="AE5:AE94">
    <cfRule type="cellIs" dxfId="7" priority="7" operator="equal">
      <formula>"No"</formula>
    </cfRule>
    <cfRule type="cellIs" dxfId="6" priority="8" operator="equal">
      <formula>"Si"</formula>
    </cfRule>
  </conditionalFormatting>
  <conditionalFormatting sqref="AH5:AH94">
    <cfRule type="cellIs" dxfId="5" priority="5" operator="equal">
      <formula>"No"</formula>
    </cfRule>
    <cfRule type="cellIs" dxfId="4" priority="6" operator="equal">
      <formula>"Si"</formula>
    </cfRule>
  </conditionalFormatting>
  <conditionalFormatting sqref="AK5:AK94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AN5:AN94">
    <cfRule type="cellIs" dxfId="1" priority="1" operator="equal">
      <formula>"No"</formula>
    </cfRule>
    <cfRule type="cellIs" dxfId="0" priority="2" operator="equal">
      <formula>"Si"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2024-06-15T02:12:08Z</dcterms:created>
  <dcterms:modified xsi:type="dcterms:W3CDTF">2024-06-18T17:57:23Z</dcterms:modified>
</cp:coreProperties>
</file>