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3fc3dc02b95ac/Documents/UC/23sem2/COSC368/Labs/lab 7/"/>
    </mc:Choice>
  </mc:AlternateContent>
  <xr:revisionPtr revIDLastSave="1" documentId="8_{8772840F-AB13-48E4-A2DD-C2DAE74CB182}" xr6:coauthVersionLast="47" xr6:coauthVersionMax="47" xr10:uidLastSave="{263B0259-7FF6-4BF9-BAD2-D072CB4243DB}"/>
  <bookViews>
    <workbookView xWindow="-98" yWindow="-98" windowWidth="21795" windowHeight="13875" xr2:uid="{8383976E-6033-4DC5-8DF4-7D042FA272A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L12" i="1"/>
  <c r="I38" i="1"/>
  <c r="K11" i="1"/>
  <c r="I39" i="1"/>
  <c r="I37" i="1"/>
  <c r="H16" i="1"/>
  <c r="B40" i="1"/>
  <c r="B39" i="1"/>
  <c r="B41" i="1"/>
  <c r="B35" i="1"/>
  <c r="B34" i="1"/>
  <c r="B33" i="1"/>
  <c r="B32" i="1"/>
  <c r="B16" i="1"/>
  <c r="B11" i="1"/>
  <c r="B10" i="1"/>
  <c r="B15" i="1"/>
  <c r="H15" i="1"/>
  <c r="L11" i="1"/>
</calcChain>
</file>

<file path=xl/sharedStrings.xml><?xml version="1.0" encoding="utf-8"?>
<sst xmlns="http://schemas.openxmlformats.org/spreadsheetml/2006/main" count="43" uniqueCount="26">
  <si>
    <t>For 36 items at once</t>
  </si>
  <si>
    <t>Total Items</t>
  </si>
  <si>
    <t>Visual</t>
  </si>
  <si>
    <t>HH</t>
  </si>
  <si>
    <t>Fitts</t>
  </si>
  <si>
    <t>Num. Pages</t>
  </si>
  <si>
    <t>a</t>
  </si>
  <si>
    <t>Items per Page</t>
  </si>
  <si>
    <t>b</t>
  </si>
  <si>
    <t>Display Size</t>
  </si>
  <si>
    <t>Swipe time</t>
  </si>
  <si>
    <t>Target Size</t>
  </si>
  <si>
    <t>Mean number of pages after first</t>
  </si>
  <si>
    <t>Mean distance to target</t>
  </si>
  <si>
    <t>Novice</t>
  </si>
  <si>
    <t>Expert</t>
  </si>
  <si>
    <t>Mean ID</t>
  </si>
  <si>
    <t>Decide on first page</t>
  </si>
  <si>
    <t>Point to item</t>
  </si>
  <si>
    <t>For 4 items across 9 pages</t>
  </si>
  <si>
    <t>Visually scan half of the items (on average)</t>
  </si>
  <si>
    <t xml:space="preserve">Mean number of pages after first to middle page </t>
  </si>
  <si>
    <t>Time to scan all items on a page</t>
  </si>
  <si>
    <t xml:space="preserve">Time to find item half way through a page </t>
  </si>
  <si>
    <t>Total visual scan time to middle item</t>
  </si>
  <si>
    <t>Total swipe time to middle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</si>
</sst>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Sheet1!$K$10:$L$10</c:f>
              <c:strCache>
                <c:ptCount val="2"/>
                <c:pt idx="0">
                  <c:v>Novice</c:v>
                </c:pt>
                <c:pt idx="1">
                  <c:v>Expert</c:v>
                </c:pt>
              </c:strCache>
            </c:strRef>
          </c:cat>
          <c:val>
            <c:numRef>
              <c:f>Sheet1!$K$11:$L$11</c:f>
              <c:numCache>
                <c:formatCode>General</c:formatCode>
                <c:ptCount val="2"/>
                <c:pt idx="0">
                  <c:v>2187.2464822573193</c:v>
                </c:pt>
                <c:pt idx="1">
                  <c:v>1100.8404823727044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D-48C8-BDD0-50CD9CDD6245}"/>
            </c:ext>
          </c:extLst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Sheet1!$K$10:$L$10</c:f>
              <c:strCache>
                <c:ptCount val="2"/>
                <c:pt idx="0">
                  <c:v>Novice</c:v>
                </c:pt>
                <c:pt idx="1">
                  <c:v>Expert</c:v>
                </c:pt>
              </c:strCache>
            </c:strRef>
          </c:cat>
          <c:val>
            <c:numRef>
              <c:f>Sheet1!$K$12:$L$12</c:f>
              <c:numCache>
                <c:formatCode>General</c:formatCode>
                <c:ptCount val="2"/>
                <c:pt idx="0">
                  <c:v>2555.7329954745419</c:v>
                </c:pt>
                <c:pt idx="1">
                  <c:v>1715.7329954745419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D-48C8-BDD0-50CD9CDD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197807"/>
        <c:axId val="1477958415"/>
      </c:lineChart>
      <c:catAx>
        <c:axId val="166519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958415"/>
        <c:crosses val="autoZero"/>
        <c:auto val="1"/>
        <c:lblAlgn val="ctr"/>
        <c:lblOffset val="100"/>
        <c:noMultiLvlLbl val="0"/>
      </c:catAx>
      <c:valAx>
        <c:axId val="147795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669772</xdr:colOff>
      <xdr:row>15</xdr:row>
      <xdr:rowOff>53368</xdr:rowOff>
    </xdr:from>
    <xdr:to>
      <xdr:col>15</xdr:col>
      <xdr:colOff>297843</xdr:colOff>
      <xdr:row>30</xdr:row>
      <xdr:rowOff>44902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EF0DF-0FB4-1648-5697-A120641EF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r\Downloads\lab7.xls" TargetMode="External"/><Relationship Id="rId1" Type="http://schemas.openxmlformats.org/officeDocument/2006/relationships/externalLinkPath" Target="file:///C:\Users\tomar\Downloads\lab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0">
          <cell r="K10" t="str">
            <v>Novice</v>
          </cell>
          <cell r="L10" t="str">
            <v>Expert</v>
          </cell>
        </row>
        <row r="11">
          <cell r="J11">
            <v>36</v>
          </cell>
          <cell r="K11">
            <v>2187.2464822573193</v>
          </cell>
          <cell r="L11">
            <v>1100.8404823727044</v>
          </cell>
        </row>
        <row r="12">
          <cell r="J12">
            <v>4</v>
          </cell>
          <cell r="K12">
            <v>4615.7329954745419</v>
          </cell>
          <cell r="L12">
            <v>4315.7329954745419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D329-0B2A-4308-AD1A-8537D5EF74DC}">
  <dimension ref="A1:L41"/>
  <sheetViews>
    <sheetView tabSelected="1" zoomScale="57" zoomScaleNormal="100" workbookViewId="0">
      <selection activeCell="H21" sqref="H21"/>
    </sheetView>
  </sheetViews>
  <sheetFormatPr defaultColWidth="11.53125" defaultRowHeight="14.25" x14ac:dyDescent="0.45"/>
  <cols>
    <col min="1" max="1" width="43.9296875" bestFit="1" customWidth="1"/>
    <col min="257" max="257" width="43.9296875" bestFit="1" customWidth="1"/>
    <col min="513" max="513" width="43.9296875" bestFit="1" customWidth="1"/>
    <col min="769" max="769" width="43.9296875" bestFit="1" customWidth="1"/>
    <col min="1025" max="1025" width="43.9296875" bestFit="1" customWidth="1"/>
    <col min="1281" max="1281" width="43.9296875" bestFit="1" customWidth="1"/>
    <col min="1537" max="1537" width="43.9296875" bestFit="1" customWidth="1"/>
    <col min="1793" max="1793" width="43.9296875" bestFit="1" customWidth="1"/>
    <col min="2049" max="2049" width="43.9296875" bestFit="1" customWidth="1"/>
    <col min="2305" max="2305" width="43.9296875" bestFit="1" customWidth="1"/>
    <col min="2561" max="2561" width="43.9296875" bestFit="1" customWidth="1"/>
    <col min="2817" max="2817" width="43.9296875" bestFit="1" customWidth="1"/>
    <col min="3073" max="3073" width="43.9296875" bestFit="1" customWidth="1"/>
    <col min="3329" max="3329" width="43.9296875" bestFit="1" customWidth="1"/>
    <col min="3585" max="3585" width="43.9296875" bestFit="1" customWidth="1"/>
    <col min="3841" max="3841" width="43.9296875" bestFit="1" customWidth="1"/>
    <col min="4097" max="4097" width="43.9296875" bestFit="1" customWidth="1"/>
    <col min="4353" max="4353" width="43.9296875" bestFit="1" customWidth="1"/>
    <col min="4609" max="4609" width="43.9296875" bestFit="1" customWidth="1"/>
    <col min="4865" max="4865" width="43.9296875" bestFit="1" customWidth="1"/>
    <col min="5121" max="5121" width="43.9296875" bestFit="1" customWidth="1"/>
    <col min="5377" max="5377" width="43.9296875" bestFit="1" customWidth="1"/>
    <col min="5633" max="5633" width="43.9296875" bestFit="1" customWidth="1"/>
    <col min="5889" max="5889" width="43.9296875" bestFit="1" customWidth="1"/>
    <col min="6145" max="6145" width="43.9296875" bestFit="1" customWidth="1"/>
    <col min="6401" max="6401" width="43.9296875" bestFit="1" customWidth="1"/>
    <col min="6657" max="6657" width="43.9296875" bestFit="1" customWidth="1"/>
    <col min="6913" max="6913" width="43.9296875" bestFit="1" customWidth="1"/>
    <col min="7169" max="7169" width="43.9296875" bestFit="1" customWidth="1"/>
    <col min="7425" max="7425" width="43.9296875" bestFit="1" customWidth="1"/>
    <col min="7681" max="7681" width="43.9296875" bestFit="1" customWidth="1"/>
    <col min="7937" max="7937" width="43.9296875" bestFit="1" customWidth="1"/>
    <col min="8193" max="8193" width="43.9296875" bestFit="1" customWidth="1"/>
    <col min="8449" max="8449" width="43.9296875" bestFit="1" customWidth="1"/>
    <col min="8705" max="8705" width="43.9296875" bestFit="1" customWidth="1"/>
    <col min="8961" max="8961" width="43.9296875" bestFit="1" customWidth="1"/>
    <col min="9217" max="9217" width="43.9296875" bestFit="1" customWidth="1"/>
    <col min="9473" max="9473" width="43.9296875" bestFit="1" customWidth="1"/>
    <col min="9729" max="9729" width="43.9296875" bestFit="1" customWidth="1"/>
    <col min="9985" max="9985" width="43.9296875" bestFit="1" customWidth="1"/>
    <col min="10241" max="10241" width="43.9296875" bestFit="1" customWidth="1"/>
    <col min="10497" max="10497" width="43.9296875" bestFit="1" customWidth="1"/>
    <col min="10753" max="10753" width="43.9296875" bestFit="1" customWidth="1"/>
    <col min="11009" max="11009" width="43.9296875" bestFit="1" customWidth="1"/>
    <col min="11265" max="11265" width="43.9296875" bestFit="1" customWidth="1"/>
    <col min="11521" max="11521" width="43.9296875" bestFit="1" customWidth="1"/>
    <col min="11777" max="11777" width="43.9296875" bestFit="1" customWidth="1"/>
    <col min="12033" max="12033" width="43.9296875" bestFit="1" customWidth="1"/>
    <col min="12289" max="12289" width="43.9296875" bestFit="1" customWidth="1"/>
    <col min="12545" max="12545" width="43.9296875" bestFit="1" customWidth="1"/>
    <col min="12801" max="12801" width="43.9296875" bestFit="1" customWidth="1"/>
    <col min="13057" max="13057" width="43.9296875" bestFit="1" customWidth="1"/>
    <col min="13313" max="13313" width="43.9296875" bestFit="1" customWidth="1"/>
    <col min="13569" max="13569" width="43.9296875" bestFit="1" customWidth="1"/>
    <col min="13825" max="13825" width="43.9296875" bestFit="1" customWidth="1"/>
    <col min="14081" max="14081" width="43.9296875" bestFit="1" customWidth="1"/>
    <col min="14337" max="14337" width="43.9296875" bestFit="1" customWidth="1"/>
    <col min="14593" max="14593" width="43.9296875" bestFit="1" customWidth="1"/>
    <col min="14849" max="14849" width="43.9296875" bestFit="1" customWidth="1"/>
    <col min="15105" max="15105" width="43.9296875" bestFit="1" customWidth="1"/>
    <col min="15361" max="15361" width="43.9296875" bestFit="1" customWidth="1"/>
    <col min="15617" max="15617" width="43.9296875" bestFit="1" customWidth="1"/>
    <col min="15873" max="15873" width="43.9296875" bestFit="1" customWidth="1"/>
    <col min="16129" max="16129" width="43.9296875" bestFit="1" customWidth="1"/>
  </cols>
  <sheetData>
    <row r="1" spans="1:12" ht="16.899999999999999" x14ac:dyDescent="0.5">
      <c r="A1" s="1" t="s">
        <v>0</v>
      </c>
    </row>
    <row r="2" spans="1:12" x14ac:dyDescent="0.45">
      <c r="A2" s="2" t="s">
        <v>1</v>
      </c>
      <c r="B2" s="3">
        <v>36</v>
      </c>
      <c r="E2" s="2" t="s">
        <v>2</v>
      </c>
      <c r="F2" s="2" t="s">
        <v>3</v>
      </c>
      <c r="G2" s="2" t="s">
        <v>4</v>
      </c>
    </row>
    <row r="3" spans="1:12" x14ac:dyDescent="0.45">
      <c r="A3" s="2" t="s">
        <v>5</v>
      </c>
      <c r="B3" s="3">
        <v>1</v>
      </c>
      <c r="D3" s="2" t="s">
        <v>6</v>
      </c>
      <c r="E3" s="3">
        <v>300</v>
      </c>
      <c r="F3" s="3">
        <v>240</v>
      </c>
      <c r="G3" s="3">
        <v>200</v>
      </c>
    </row>
    <row r="4" spans="1:12" x14ac:dyDescent="0.45">
      <c r="A4" s="2" t="s">
        <v>7</v>
      </c>
      <c r="B4">
        <v>36</v>
      </c>
      <c r="D4" s="2" t="s">
        <v>8</v>
      </c>
      <c r="E4" s="3">
        <v>80</v>
      </c>
      <c r="F4" s="3">
        <v>80</v>
      </c>
      <c r="G4" s="3">
        <v>150</v>
      </c>
    </row>
    <row r="5" spans="1:12" x14ac:dyDescent="0.45">
      <c r="A5" s="2" t="s">
        <v>9</v>
      </c>
      <c r="B5">
        <v>320</v>
      </c>
    </row>
    <row r="6" spans="1:12" x14ac:dyDescent="0.45">
      <c r="A6" s="2" t="s">
        <v>10</v>
      </c>
      <c r="B6" s="3">
        <v>500</v>
      </c>
    </row>
    <row r="7" spans="1:12" x14ac:dyDescent="0.45">
      <c r="A7" s="2" t="s">
        <v>11</v>
      </c>
      <c r="B7" s="3">
        <v>53</v>
      </c>
    </row>
    <row r="9" spans="1:12" x14ac:dyDescent="0.45">
      <c r="A9" s="2" t="s">
        <v>12</v>
      </c>
      <c r="B9">
        <v>0</v>
      </c>
    </row>
    <row r="10" spans="1:12" x14ac:dyDescent="0.45">
      <c r="A10" s="2" t="s">
        <v>13</v>
      </c>
      <c r="B10">
        <f>SQRT(((B5/4)^2)*2)</f>
        <v>113.13708498984761</v>
      </c>
      <c r="K10" s="2" t="s">
        <v>14</v>
      </c>
      <c r="L10" s="2" t="s">
        <v>15</v>
      </c>
    </row>
    <row r="11" spans="1:12" x14ac:dyDescent="0.45">
      <c r="A11" s="2" t="s">
        <v>16</v>
      </c>
      <c r="B11">
        <f>LOG(B10/B7+1,2)</f>
        <v>1.6483098817154633</v>
      </c>
      <c r="J11" s="2">
        <v>36</v>
      </c>
      <c r="K11">
        <f>B15+B16</f>
        <v>2187.2464822573193</v>
      </c>
      <c r="L11">
        <f>H15+H16</f>
        <v>1100.8404823727044</v>
      </c>
    </row>
    <row r="12" spans="1:12" x14ac:dyDescent="0.45">
      <c r="J12" s="2">
        <v>4</v>
      </c>
      <c r="K12">
        <f>B41+B38+B39+B40</f>
        <v>2555.7329954745419</v>
      </c>
      <c r="L12">
        <f>I37+I38+I39+I40</f>
        <v>1715.7329954745419</v>
      </c>
    </row>
    <row r="14" spans="1:12" x14ac:dyDescent="0.45">
      <c r="A14" s="2" t="s">
        <v>14</v>
      </c>
      <c r="F14" s="2" t="s">
        <v>15</v>
      </c>
    </row>
    <row r="15" spans="1:12" x14ac:dyDescent="0.45">
      <c r="A15" t="s">
        <v>20</v>
      </c>
      <c r="B15">
        <f>SUM(E3+E4*36/2)</f>
        <v>1740</v>
      </c>
      <c r="F15" t="s">
        <v>17</v>
      </c>
      <c r="H15">
        <f>F3+F4*LOG(36, 2)</f>
        <v>653.59400011538492</v>
      </c>
    </row>
    <row r="16" spans="1:12" x14ac:dyDescent="0.45">
      <c r="A16" t="s">
        <v>18</v>
      </c>
      <c r="B16">
        <f>SUM(G3+G4*B11)</f>
        <v>447.24648225731949</v>
      </c>
      <c r="F16" t="s">
        <v>18</v>
      </c>
      <c r="H16">
        <f>G3+G4*B11</f>
        <v>447.24648225731949</v>
      </c>
    </row>
    <row r="23" spans="1:2" ht="16.899999999999999" x14ac:dyDescent="0.5">
      <c r="A23" s="1" t="s">
        <v>19</v>
      </c>
    </row>
    <row r="24" spans="1:2" x14ac:dyDescent="0.45">
      <c r="A24" s="2" t="s">
        <v>1</v>
      </c>
      <c r="B24" s="3">
        <v>36</v>
      </c>
    </row>
    <row r="25" spans="1:2" x14ac:dyDescent="0.45">
      <c r="A25" s="2" t="s">
        <v>5</v>
      </c>
      <c r="B25" s="3">
        <v>9</v>
      </c>
    </row>
    <row r="26" spans="1:2" x14ac:dyDescent="0.45">
      <c r="A26" s="2" t="s">
        <v>7</v>
      </c>
      <c r="B26">
        <v>4</v>
      </c>
    </row>
    <row r="27" spans="1:2" x14ac:dyDescent="0.45">
      <c r="A27" s="2" t="s">
        <v>9</v>
      </c>
      <c r="B27">
        <v>320</v>
      </c>
    </row>
    <row r="28" spans="1:2" x14ac:dyDescent="0.45">
      <c r="A28" s="2" t="s">
        <v>10</v>
      </c>
      <c r="B28" s="3">
        <v>500</v>
      </c>
    </row>
    <row r="29" spans="1:2" x14ac:dyDescent="0.45">
      <c r="A29" s="2" t="s">
        <v>11</v>
      </c>
      <c r="B29" s="3">
        <v>160</v>
      </c>
    </row>
    <row r="31" spans="1:2" x14ac:dyDescent="0.45">
      <c r="A31" s="2" t="s">
        <v>21</v>
      </c>
      <c r="B31">
        <v>4</v>
      </c>
    </row>
    <row r="32" spans="1:2" x14ac:dyDescent="0.45">
      <c r="A32" s="2" t="s">
        <v>13</v>
      </c>
      <c r="B32">
        <f>SQRT(((B27/4)^2)*2)</f>
        <v>113.13708498984761</v>
      </c>
    </row>
    <row r="33" spans="1:9" x14ac:dyDescent="0.45">
      <c r="A33" s="2" t="s">
        <v>16</v>
      </c>
      <c r="B33">
        <f>LOG(B32/B29+1,2)</f>
        <v>0.77155330316361193</v>
      </c>
    </row>
    <row r="34" spans="1:9" x14ac:dyDescent="0.45">
      <c r="A34" s="2" t="s">
        <v>22</v>
      </c>
      <c r="B34">
        <f>E3+E4*4</f>
        <v>620</v>
      </c>
    </row>
    <row r="35" spans="1:9" x14ac:dyDescent="0.45">
      <c r="A35" s="2" t="s">
        <v>23</v>
      </c>
      <c r="B35">
        <f>E3+E4*4/2</f>
        <v>460</v>
      </c>
    </row>
    <row r="36" spans="1:9" x14ac:dyDescent="0.45">
      <c r="F36" s="2" t="s">
        <v>15</v>
      </c>
    </row>
    <row r="37" spans="1:9" x14ac:dyDescent="0.45">
      <c r="F37" t="s">
        <v>17</v>
      </c>
      <c r="I37">
        <f>F3+F4*LOG(4,2)</f>
        <v>400</v>
      </c>
    </row>
    <row r="38" spans="1:9" x14ac:dyDescent="0.45">
      <c r="A38" s="2" t="s">
        <v>14</v>
      </c>
      <c r="F38" t="s">
        <v>25</v>
      </c>
      <c r="I38">
        <f>B28*2</f>
        <v>1000</v>
      </c>
    </row>
    <row r="39" spans="1:9" x14ac:dyDescent="0.45">
      <c r="A39" s="4" t="s">
        <v>24</v>
      </c>
      <c r="B39">
        <f>2*B34</f>
        <v>1240</v>
      </c>
      <c r="F39" t="s">
        <v>18</v>
      </c>
      <c r="I39">
        <f>G3+G4*B33</f>
        <v>315.73299547454178</v>
      </c>
    </row>
    <row r="40" spans="1:9" x14ac:dyDescent="0.45">
      <c r="A40" s="4" t="s">
        <v>25</v>
      </c>
      <c r="B40">
        <f>2*B28</f>
        <v>1000</v>
      </c>
    </row>
    <row r="41" spans="1:9" x14ac:dyDescent="0.45">
      <c r="A41" t="s">
        <v>18</v>
      </c>
      <c r="B41">
        <f>G3+G4*B33</f>
        <v>315.73299547454178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Arnold</dc:creator>
  <cp:lastModifiedBy>Tom Arnold</cp:lastModifiedBy>
  <dcterms:created xsi:type="dcterms:W3CDTF">2023-10-01T20:03:55Z</dcterms:created>
  <dcterms:modified xsi:type="dcterms:W3CDTF">2023-10-01T20:28:16Z</dcterms:modified>
</cp:coreProperties>
</file>