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oelichting" sheetId="1" r:id="rId4"/>
    <sheet name="5 deelnmrs" sheetId="2" r:id="rId5"/>
  </sheets>
</workbook>
</file>

<file path=xl/sharedStrings.xml><?xml version="1.0" encoding="utf-8"?>
<sst xmlns="http://schemas.openxmlformats.org/spreadsheetml/2006/main" uniqueCount="84">
  <si>
    <t>Docent-instructie individuele Bonus/Malus-systeem:</t>
  </si>
  <si>
    <t>Theo Verbeek, september 2000</t>
  </si>
  <si>
    <t>Henk Jan Stapelkamp, maart 2000</t>
  </si>
  <si>
    <t>Aangepast oktober 2001 aan nieuw maximum.</t>
  </si>
  <si>
    <t>Blokkade op diagonaal en bij klasnaam opgeheven (dec 2002)</t>
  </si>
  <si>
    <t>Zie ook de projecthandleiding, paragraaf 3.6 (versie juli 2001).</t>
  </si>
  <si>
    <t>In de groep:</t>
  </si>
  <si>
    <t>Deze beoordeling moet plaatshebben op een van de laatste groepsvergaderingen</t>
  </si>
  <si>
    <t>(zie projecthandleiding paragraaf 2.4) en in aanwezigheid van de tutor.</t>
  </si>
  <si>
    <t>Communiceer duidelijk dat de docent het werk van de groep INHOUDELIJK beoordeelt</t>
  </si>
  <si>
    <t>(via de beoordeling van het product) .</t>
  </si>
  <si>
    <t>De studenten brengen daar een onderlinge nuance (individuele bonus/malus) in aan door elkaar</t>
  </si>
  <si>
    <t xml:space="preserve">te beoordelen op INDIVIDUELE BIJDRAGE AAN HET GROEPSRESULTAAT. </t>
  </si>
  <si>
    <t>Dat is een noemer waar veel onder kan vallen en de student kan dat vaak ook beter vaststellen</t>
  </si>
  <si>
    <t xml:space="preserve">dan de tutor. Wat ons betreft mag het alles zijn wat met het verloop van het proces en met </t>
  </si>
  <si>
    <t>de totstandkoming van het product te maken heeft.</t>
  </si>
  <si>
    <t>Elke student beoordeelt zijn collega’s met een cijfer op een 1-10 schaal, in één decimaal</t>
  </si>
  <si>
    <t xml:space="preserve">nauwkeurig. De grootste individuele bijdrage krijgt het hoogste cijfer. </t>
  </si>
  <si>
    <t>We gaan er vanuit dat de beoordeling gewetensvol tot stand komt. De student moet zijn</t>
  </si>
  <si>
    <t>beoordelingen achteraf kunnen toelichten aan de tutor en/of zijn medestudenten.</t>
  </si>
  <si>
    <t>De studenten leveren hun scores op schrift bij de tutor in.</t>
  </si>
  <si>
    <t>De tutor gebruikt het Excell-spreadsheet voor de berekening. En drukt de uitkomsten af.</t>
  </si>
  <si>
    <t>De uitkomsten worden vervolgens besproken in een groepsgesprek.</t>
  </si>
  <si>
    <t>N.B.</t>
  </si>
  <si>
    <t>Het is mogelijk, dat in een groep een uitslag geregiseerd wordt: iedereen geeft iedereen een 7.</t>
  </si>
  <si>
    <t xml:space="preserve">Het is goed daar op voorbereid te zijn. </t>
  </si>
  <si>
    <t xml:space="preserve">Je kunt dat accepteren, als dat een beeld is wat je zelf ook hebt. </t>
  </si>
  <si>
    <t>Je kunt ook van tevoren duidelijk te maken, dat dat niet de bedoeling is.</t>
  </si>
  <si>
    <t>Toelichting op het Excell-spreadsheet:</t>
  </si>
  <si>
    <t>Er zijn meerdere bladen in de werkmap opgenomen. Er is een blad voor 4 deelnemers per groep,</t>
  </si>
  <si>
    <t>een blad voor 5, enz. Tot en met 9 leden per groep. In elk blad kunnen de resultaten van 4 groepen</t>
  </si>
  <si>
    <t>worden ingevuld.</t>
  </si>
  <si>
    <t>De bladen zijn met een paswoord beveiligd, alleen licht blauwe hokjes kunnen worden ingevuld:</t>
  </si>
  <si>
    <t>- links een kolom met namen invullen (ze worden naar de bovenste rij gekopieerd),</t>
  </si>
  <si>
    <t>- beoordelingen tussen 1 en 10, 1 cijfer achter de komma,</t>
  </si>
  <si>
    <t>- studenten geven zichzelf geen cijfer.</t>
  </si>
  <si>
    <t>Door op de PRINT-knop te drukken wordt per groep een pagina met een overzicht van invoer</t>
  </si>
  <si>
    <t>en berekende bonus/malus geproduceerd.</t>
  </si>
  <si>
    <t>Het spreadsheet is NIET beveiligd tegen “vreemde” invoer (b.v. negatieve getallen) en</t>
  </si>
  <si>
    <t>waarschuwt ook niet bij het niet volledig invullen van de matrix.</t>
  </si>
  <si>
    <t>Door afronden kan het voorkomen, dat er 0,1 punt verschil zit tussen de totale malus en</t>
  </si>
  <si>
    <t>de totale bonus (dit is nooit in het nadeel van de studenten).</t>
  </si>
  <si>
    <t>Als een projectgroep dicht bij elkaar cijfert, kan de som van de bonus/malus kleiner zijn</t>
  </si>
  <si>
    <t>dan het maximum van n * 0,2 punt.</t>
  </si>
  <si>
    <t>Voorbeelden:</t>
  </si>
  <si>
    <t>student met naam</t>
  </si>
  <si>
    <t>jan</t>
  </si>
  <si>
    <t>kees</t>
  </si>
  <si>
    <t>piet</t>
  </si>
  <si>
    <t>wim</t>
  </si>
  <si>
    <t>geeft aan</t>
  </si>
  <si>
    <t>BONUS/MALUS =</t>
  </si>
  <si>
    <t>0,4</t>
  </si>
  <si>
    <t>-0,2</t>
  </si>
  <si>
    <t>-0,6</t>
  </si>
  <si>
    <t>Hier liggen de beoordelingen redelijk ver uit elkaar en de maximale bonus/malus van 0,8 punt</t>
  </si>
  <si>
    <t xml:space="preserve">wordt daarmee verdeelt. </t>
  </si>
  <si>
    <t>Als de beoordelingen dichter bij elkaar liggen, wordt de berekende bonus/malus ook kleiner</t>
  </si>
  <si>
    <t>en wordt de som daarvan niet opgeblazen tot n * 0,2 punt:</t>
  </si>
  <si>
    <t>marijke</t>
  </si>
  <si>
    <t>linda</t>
  </si>
  <si>
    <t>marietje</t>
  </si>
  <si>
    <t>joke</t>
  </si>
  <si>
    <t>0,2</t>
  </si>
  <si>
    <t>Klas PIV-1</t>
  </si>
  <si>
    <t>…</t>
  </si>
  <si>
    <t>5 deelnemers per groep</t>
  </si>
  <si>
    <t>sheet versie december 2002</t>
  </si>
  <si>
    <t>aantal deelnemers =</t>
  </si>
  <si>
    <t>Groep 1</t>
  </si>
  <si>
    <t>Tom</t>
  </si>
  <si>
    <t>Kas</t>
  </si>
  <si>
    <t>Wouter</t>
  </si>
  <si>
    <t>Rafael</t>
  </si>
  <si>
    <t>Arunan</t>
  </si>
  <si>
    <t>maximale verschuiving =</t>
  </si>
  <si>
    <t>TOTAAL per persoon</t>
  </si>
  <si>
    <t>GEMIDDELDE van een persoon</t>
  </si>
  <si>
    <t>GEMIDDELDE van de groep</t>
  </si>
  <si>
    <t>VERSCHIL tov GEMIDDELDE van de groep</t>
  </si>
  <si>
    <t>ABS(verschil)</t>
  </si>
  <si>
    <t>som =</t>
  </si>
  <si>
    <t>BONUS/MALUS (na normering en afronden)</t>
  </si>
  <si>
    <t>correctiefaktor =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</si>
</sst>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"/>
    <numFmt numFmtId="60" formatCode="0.0;[Red]0.0"/>
  </numFmts>
  <fonts count="7">
    <font>
      <sz val="12"/>
      <color indexed="8"/>
      <name val="Verdana"/>
    </font>
    <font>
      <sz val="12"/>
      <color indexed="8"/>
      <name val="Helvetica"/>
    </font>
    <font>
      <sz val="10"/>
      <color indexed="8"/>
      <name val="Arial"/>
    </font>
    <font>
      <sz val="13"/>
      <color indexed="8"/>
      <name val="Arial"/>
    </font>
    <font>
      <b val="1"/>
      <sz val="14"/>
      <color indexed="8"/>
      <name val="Arial"/>
    </font>
    <font>
      <b val="1"/>
      <sz val="12"/>
      <color indexed="8"/>
      <name val="Arial"/>
    </font>
    <font>
      <b val="1"/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45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9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9"/>
      </right>
      <top style="thin">
        <color indexed="8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9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4" borderId="1" applyNumberFormat="1" applyFont="1" applyFill="0" applyBorder="1" applyAlignment="1" applyProtection="0">
      <alignment vertical="bottom"/>
    </xf>
    <xf numFmtId="0" fontId="2" borderId="2" applyNumberFormat="0" applyFont="1" applyFill="0" applyBorder="1" applyAlignment="1" applyProtection="0">
      <alignment vertical="bottom"/>
    </xf>
    <xf numFmtId="0" fontId="2" borderId="3" applyNumberFormat="0" applyFont="1" applyFill="0" applyBorder="1" applyAlignment="1" applyProtection="0">
      <alignment vertical="bottom"/>
    </xf>
    <xf numFmtId="0" fontId="2" borderId="4" applyNumberFormat="1" applyFont="1" applyFill="0" applyBorder="1" applyAlignment="1" applyProtection="0">
      <alignment vertical="bottom"/>
    </xf>
    <xf numFmtId="0" fontId="2" borderId="5" applyNumberFormat="0" applyFont="1" applyFill="0" applyBorder="1" applyAlignment="1" applyProtection="0">
      <alignment vertical="bottom"/>
    </xf>
    <xf numFmtId="0" fontId="2" borderId="6" applyNumberFormat="0" applyFont="1" applyFill="0" applyBorder="1" applyAlignment="1" applyProtection="0">
      <alignment vertical="bottom"/>
    </xf>
    <xf numFmtId="0" fontId="2" borderId="4" applyNumberFormat="0" applyFont="1" applyFill="0" applyBorder="1" applyAlignment="1" applyProtection="0">
      <alignment vertical="bottom"/>
    </xf>
    <xf numFmtId="0" fontId="5" borderId="4" applyNumberFormat="1" applyFont="1" applyFill="0" applyBorder="1" applyAlignment="1" applyProtection="0">
      <alignment vertical="bottom"/>
    </xf>
    <xf numFmtId="0" fontId="2" borderId="4" applyNumberFormat="1" applyFont="1" applyFill="0" applyBorder="1" applyAlignment="1" applyProtection="0">
      <alignment horizontal="center" vertical="bottom"/>
    </xf>
    <xf numFmtId="0" fontId="2" borderId="5" applyNumberFormat="1" applyFont="1" applyFill="0" applyBorder="1" applyAlignment="1" applyProtection="0">
      <alignment vertical="bottom"/>
    </xf>
    <xf numFmtId="1" fontId="2" borderId="4" applyNumberFormat="1" applyFont="1" applyFill="0" applyBorder="1" applyAlignment="1" applyProtection="0">
      <alignment horizontal="center" vertical="bottom"/>
    </xf>
    <xf numFmtId="0" fontId="2" borderId="7" applyNumberFormat="0" applyFont="1" applyFill="0" applyBorder="1" applyAlignment="1" applyProtection="0">
      <alignment vertical="bottom"/>
    </xf>
    <xf numFmtId="0" fontId="2" borderId="8" applyNumberFormat="0" applyFont="1" applyFill="0" applyBorder="1" applyAlignment="1" applyProtection="0">
      <alignment vertical="bottom"/>
    </xf>
    <xf numFmtId="0" fontId="2" borderId="9" applyNumberFormat="0" applyFont="1" applyFill="0" applyBorder="1" applyAlignment="1" applyProtection="0">
      <alignment vertical="bottom"/>
    </xf>
    <xf numFmtId="0" fontId="2" borderId="10" applyNumberFormat="1" applyFont="1" applyFill="0" applyBorder="1" applyAlignment="1" applyProtection="0">
      <alignment vertical="center"/>
    </xf>
    <xf numFmtId="1" fontId="2" borderId="10" applyNumberFormat="1" applyFont="1" applyFill="0" applyBorder="1" applyAlignment="1" applyProtection="0">
      <alignment vertical="center"/>
    </xf>
    <xf numFmtId="0" fontId="2" borderId="11" applyNumberFormat="1" applyFont="1" applyFill="0" applyBorder="1" applyAlignment="1" applyProtection="0">
      <alignment horizontal="center" vertical="center"/>
    </xf>
    <xf numFmtId="0" fontId="2" borderId="12" applyNumberFormat="1" applyFont="1" applyFill="0" applyBorder="1" applyAlignment="1" applyProtection="0">
      <alignment horizontal="center" vertical="center"/>
    </xf>
    <xf numFmtId="0" fontId="2" borderId="13" applyNumberFormat="1" applyFont="1" applyFill="0" applyBorder="1" applyAlignment="1" applyProtection="0">
      <alignment horizontal="center" vertical="center"/>
    </xf>
    <xf numFmtId="0" fontId="2" fillId="2" borderId="14" applyNumberFormat="1" applyFont="1" applyFill="1" applyBorder="1" applyAlignment="1" applyProtection="0">
      <alignment vertical="center"/>
    </xf>
    <xf numFmtId="0" fontId="2" borderId="15" applyNumberFormat="1" applyFont="1" applyFill="0" applyBorder="1" applyAlignment="1" applyProtection="0">
      <alignment horizontal="center" vertical="center"/>
    </xf>
    <xf numFmtId="1" fontId="2" fillId="3" borderId="16" applyNumberFormat="1" applyFont="1" applyFill="1" applyBorder="1" applyAlignment="1" applyProtection="0">
      <alignment horizontal="center" vertical="center"/>
    </xf>
    <xf numFmtId="0" fontId="2" fillId="2" borderId="17" applyNumberFormat="1" applyFont="1" applyFill="1" applyBorder="1" applyAlignment="1" applyProtection="0">
      <alignment horizontal="center" vertical="center"/>
    </xf>
    <xf numFmtId="0" fontId="2" fillId="2" borderId="18" applyNumberFormat="1" applyFont="1" applyFill="1" applyBorder="1" applyAlignment="1" applyProtection="0">
      <alignment horizontal="center" vertical="center"/>
    </xf>
    <xf numFmtId="0" fontId="2" fillId="2" borderId="19" applyNumberFormat="1" applyFont="1" applyFill="1" applyBorder="1" applyAlignment="1" applyProtection="0">
      <alignment vertical="center"/>
    </xf>
    <xf numFmtId="0" fontId="2" borderId="20" applyNumberFormat="1" applyFont="1" applyFill="0" applyBorder="1" applyAlignment="1" applyProtection="0">
      <alignment horizontal="center" vertical="center"/>
    </xf>
    <xf numFmtId="0" fontId="2" fillId="2" borderId="21" applyNumberFormat="1" applyFont="1" applyFill="1" applyBorder="1" applyAlignment="1" applyProtection="0">
      <alignment horizontal="center" vertical="center"/>
    </xf>
    <xf numFmtId="1" fontId="2" fillId="3" borderId="22" applyNumberFormat="1" applyFont="1" applyFill="1" applyBorder="1" applyAlignment="1" applyProtection="0">
      <alignment horizontal="center" vertical="center"/>
    </xf>
    <xf numFmtId="0" fontId="2" fillId="2" borderId="22" applyNumberFormat="1" applyFont="1" applyFill="1" applyBorder="1" applyAlignment="1" applyProtection="0">
      <alignment horizontal="center" vertical="center"/>
    </xf>
    <xf numFmtId="0" fontId="2" fillId="2" borderId="23" applyNumberFormat="1" applyFont="1" applyFill="1" applyBorder="1" applyAlignment="1" applyProtection="0">
      <alignment horizontal="center" vertical="center"/>
    </xf>
    <xf numFmtId="0" fontId="2" fillId="2" borderId="24" applyNumberFormat="1" applyFont="1" applyFill="1" applyBorder="1" applyAlignment="1" applyProtection="0">
      <alignment vertical="center"/>
    </xf>
    <xf numFmtId="0" fontId="2" borderId="25" applyNumberFormat="1" applyFont="1" applyFill="0" applyBorder="1" applyAlignment="1" applyProtection="0">
      <alignment horizontal="center" vertical="center"/>
    </xf>
    <xf numFmtId="0" fontId="2" fillId="2" borderId="26" applyNumberFormat="1" applyFont="1" applyFill="1" applyBorder="1" applyAlignment="1" applyProtection="0">
      <alignment horizontal="center" vertical="center"/>
    </xf>
    <xf numFmtId="0" fontId="2" fillId="2" borderId="27" applyNumberFormat="1" applyFont="1" applyFill="1" applyBorder="1" applyAlignment="1" applyProtection="0">
      <alignment horizontal="center" vertical="center"/>
    </xf>
    <xf numFmtId="1" fontId="2" fillId="3" borderId="28" applyNumberFormat="1" applyFont="1" applyFill="1" applyBorder="1" applyAlignment="1" applyProtection="0">
      <alignment horizontal="center" vertical="center"/>
    </xf>
    <xf numFmtId="0" fontId="2" borderId="29" applyNumberFormat="0" applyFont="1" applyFill="0" applyBorder="1" applyAlignment="1" applyProtection="0">
      <alignment vertical="bottom"/>
    </xf>
    <xf numFmtId="0" fontId="2" borderId="30" applyNumberFormat="0" applyFont="1" applyFill="0" applyBorder="1" applyAlignment="1" applyProtection="0">
      <alignment vertical="bottom"/>
    </xf>
    <xf numFmtId="0" fontId="2" borderId="31" applyNumberFormat="0" applyFont="1" applyFill="0" applyBorder="1" applyAlignment="1" applyProtection="0">
      <alignment vertical="bottom"/>
    </xf>
    <xf numFmtId="0" fontId="2" borderId="5" applyNumberFormat="1" applyFont="1" applyFill="0" applyBorder="1" applyAlignment="1" applyProtection="0">
      <alignment horizontal="center" vertical="bottom"/>
    </xf>
    <xf numFmtId="0" fontId="2" borderId="6" applyNumberFormat="1" applyFont="1" applyFill="0" applyBorder="1" applyAlignment="1" applyProtection="0">
      <alignment horizontal="center" vertical="bottom"/>
    </xf>
    <xf numFmtId="0" fontId="2" borderId="32" applyNumberFormat="1" applyFont="1" applyFill="0" applyBorder="1" applyAlignment="1" applyProtection="0">
      <alignment vertical="bottom"/>
    </xf>
    <xf numFmtId="0" fontId="2" borderId="33" applyNumberFormat="0" applyFont="1" applyFill="0" applyBorder="1" applyAlignment="1" applyProtection="0">
      <alignment vertical="bottom"/>
    </xf>
    <xf numFmtId="0" fontId="2" borderId="33" applyNumberFormat="1" applyFont="1" applyFill="0" applyBorder="1" applyAlignment="1" applyProtection="0">
      <alignment horizontal="center" vertical="bottom"/>
    </xf>
    <xf numFmtId="0" fontId="2" borderId="34" applyNumberFormat="1" applyFont="1" applyFill="0" applyBorder="1" applyAlignment="1" applyProtection="0">
      <alignment horizontal="center" vertical="bottom"/>
    </xf>
    <xf numFmtId="0" fontId="2" applyNumberFormat="1" applyFont="1" applyFill="0" applyBorder="0" applyAlignment="1" applyProtection="0">
      <alignment vertical="bottom"/>
    </xf>
    <xf numFmtId="0" fontId="6" borderId="35" applyNumberFormat="1" applyFont="1" applyFill="0" applyBorder="1" applyAlignment="1" applyProtection="0">
      <alignment horizontal="right" vertical="center"/>
    </xf>
    <xf numFmtId="0" fontId="6" fillId="2" borderId="5" applyNumberFormat="1" applyFont="1" applyFill="1" applyBorder="1" applyAlignment="1" applyProtection="0">
      <alignment horizontal="left" vertical="center"/>
    </xf>
    <xf numFmtId="0" fontId="6" borderId="36" applyNumberFormat="1" applyFont="1" applyFill="0" applyBorder="1" applyAlignment="1" applyProtection="0">
      <alignment vertical="center"/>
    </xf>
    <xf numFmtId="0" fontId="2" borderId="37" applyNumberFormat="0" applyFont="1" applyFill="0" applyBorder="1" applyAlignment="1" applyProtection="0">
      <alignment vertical="center"/>
    </xf>
    <xf numFmtId="0" fontId="2" borderId="37" applyNumberFormat="1" applyFont="1" applyFill="0" applyBorder="1" applyAlignment="1" applyProtection="0">
      <alignment horizontal="center" vertical="center"/>
    </xf>
    <xf numFmtId="0" fontId="2" borderId="37" applyNumberFormat="1" applyFont="1" applyFill="0" applyBorder="1" applyAlignment="1" applyProtection="0">
      <alignment vertical="center"/>
    </xf>
    <xf numFmtId="0" fontId="2" borderId="38" applyNumberFormat="0" applyFont="1" applyFill="0" applyBorder="1" applyAlignment="1" applyProtection="0">
      <alignment vertical="center"/>
    </xf>
    <xf numFmtId="0" fontId="6" borderId="39" applyNumberFormat="1" applyFont="1" applyFill="0" applyBorder="1" applyAlignment="1" applyProtection="0">
      <alignment horizontal="left" vertical="center"/>
    </xf>
    <xf numFmtId="1" fontId="6" borderId="40" applyNumberFormat="1" applyFont="1" applyFill="0" applyBorder="1" applyAlignment="1" applyProtection="0">
      <alignment horizontal="left" vertical="center"/>
    </xf>
    <xf numFmtId="0" fontId="2" borderId="41" applyNumberFormat="0" applyFont="1" applyFill="0" applyBorder="1" applyAlignment="1" applyProtection="0">
      <alignment vertical="center"/>
    </xf>
    <xf numFmtId="0" fontId="2" borderId="42" applyNumberFormat="1" applyFont="1" applyFill="0" applyBorder="1" applyAlignment="1" applyProtection="0">
      <alignment horizontal="center" vertical="center"/>
    </xf>
    <xf numFmtId="1" fontId="2" fillId="2" borderId="17" applyNumberFormat="1" applyFont="1" applyFill="1" applyBorder="1" applyAlignment="1" applyProtection="0">
      <alignment horizontal="center" vertical="center"/>
    </xf>
    <xf numFmtId="1" fontId="2" fillId="2" borderId="18" applyNumberFormat="1" applyFont="1" applyFill="1" applyBorder="1" applyAlignment="1" applyProtection="0">
      <alignment horizontal="center" vertical="center"/>
    </xf>
    <xf numFmtId="0" fontId="2" borderId="43" applyNumberFormat="1" applyFont="1" applyFill="0" applyBorder="1" applyAlignment="1" applyProtection="0">
      <alignment horizontal="center" vertical="center"/>
    </xf>
    <xf numFmtId="1" fontId="2" fillId="2" borderId="21" applyNumberFormat="1" applyFont="1" applyFill="1" applyBorder="1" applyAlignment="1" applyProtection="0">
      <alignment horizontal="center" vertical="center"/>
    </xf>
    <xf numFmtId="1" fontId="2" fillId="2" borderId="22" applyNumberFormat="1" applyFont="1" applyFill="1" applyBorder="1" applyAlignment="1" applyProtection="0">
      <alignment horizontal="center" vertical="center"/>
    </xf>
    <xf numFmtId="1" fontId="2" fillId="2" borderId="23" applyNumberFormat="1" applyFont="1" applyFill="1" applyBorder="1" applyAlignment="1" applyProtection="0">
      <alignment horizontal="center" vertical="center"/>
    </xf>
    <xf numFmtId="0" fontId="2" borderId="40" applyNumberFormat="1" applyFont="1" applyFill="0" applyBorder="1" applyAlignment="1" applyProtection="0">
      <alignment horizontal="center" vertical="center"/>
    </xf>
    <xf numFmtId="1" fontId="2" fillId="2" borderId="26" applyNumberFormat="1" applyFont="1" applyFill="1" applyBorder="1" applyAlignment="1" applyProtection="0">
      <alignment horizontal="center" vertical="center"/>
    </xf>
    <xf numFmtId="1" fontId="2" fillId="2" borderId="27" applyNumberFormat="1" applyFont="1" applyFill="1" applyBorder="1" applyAlignment="1" applyProtection="0">
      <alignment horizontal="center" vertical="center"/>
    </xf>
    <xf numFmtId="0" fontId="2" borderId="44" applyNumberFormat="0" applyFont="1" applyFill="0" applyBorder="1" applyAlignment="1" applyProtection="0">
      <alignment vertical="center"/>
    </xf>
    <xf numFmtId="59" fontId="2" borderId="44" applyNumberFormat="1" applyFont="1" applyFill="0" applyBorder="1" applyAlignment="1" applyProtection="0">
      <alignment horizontal="center" vertical="center"/>
    </xf>
    <xf numFmtId="59" fontId="2" borderId="37" applyNumberFormat="1" applyFont="1" applyFill="0" applyBorder="1" applyAlignment="1" applyProtection="0">
      <alignment horizontal="center" vertical="center"/>
    </xf>
    <xf numFmtId="59" fontId="2" borderId="37" applyNumberFormat="1" applyFont="1" applyFill="0" applyBorder="1" applyAlignment="1" applyProtection="0">
      <alignment vertical="center"/>
    </xf>
    <xf numFmtId="2" fontId="2" borderId="37" applyNumberFormat="1" applyFont="1" applyFill="0" applyBorder="1" applyAlignment="1" applyProtection="0">
      <alignment horizontal="center" vertical="center"/>
    </xf>
    <xf numFmtId="2" fontId="2" borderId="37" applyNumberFormat="1" applyFont="1" applyFill="0" applyBorder="1" applyAlignment="1" applyProtection="0">
      <alignment vertical="center"/>
    </xf>
    <xf numFmtId="59" fontId="2" borderId="38" applyNumberFormat="1" applyFont="1" applyFill="0" applyBorder="1" applyAlignment="1" applyProtection="0">
      <alignment horizontal="center" vertical="center"/>
    </xf>
    <xf numFmtId="60" fontId="2" borderId="11" applyNumberFormat="1" applyFont="1" applyFill="0" applyBorder="1" applyAlignment="1" applyProtection="0">
      <alignment horizontal="center" vertical="center"/>
    </xf>
    <xf numFmtId="60" fontId="2" borderId="12" applyNumberFormat="1" applyFont="1" applyFill="0" applyBorder="1" applyAlignment="1" applyProtection="0">
      <alignment horizontal="center" vertical="center"/>
    </xf>
    <xf numFmtId="60" fontId="2" borderId="13" applyNumberFormat="1" applyFont="1" applyFill="0" applyBorder="1" applyAlignment="1" applyProtection="0">
      <alignment horizontal="center" vertical="center"/>
    </xf>
    <xf numFmtId="1" fontId="2" borderId="44" applyNumberFormat="1" applyFont="1" applyFill="0" applyBorder="1" applyAlignment="1" applyProtection="0">
      <alignment vertical="center"/>
    </xf>
    <xf numFmtId="60" fontId="2" borderId="44" applyNumberFormat="1" applyFont="1" applyFill="0" applyBorder="1" applyAlignment="1" applyProtection="0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cffff"/>
      <rgbColor rgb="ffc0c0c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F86"/>
  <sheetViews>
    <sheetView workbookViewId="0" showGridLines="0" defaultGridColor="1"/>
  </sheetViews>
  <sheetFormatPr defaultColWidth="6.625" defaultRowHeight="12.75" customHeight="1" outlineLevelRow="0" outlineLevelCol="0"/>
  <cols>
    <col min="1" max="1" width="6.625" style="1" customWidth="1"/>
    <col min="2" max="2" width="6.625" style="1" customWidth="1"/>
    <col min="3" max="3" width="6.625" style="1" customWidth="1"/>
    <col min="4" max="4" width="6.625" style="1" customWidth="1"/>
    <col min="5" max="5" width="6.625" style="1" customWidth="1"/>
    <col min="6" max="6" width="6.625" style="1" customWidth="1"/>
    <col min="7" max="256" width="6.625" style="1" customWidth="1"/>
  </cols>
  <sheetData>
    <row r="1" ht="21" customHeight="1">
      <c r="A1" t="s" s="2">
        <v>0</v>
      </c>
      <c r="B1" s="3"/>
      <c r="C1" s="3"/>
      <c r="D1" s="3"/>
      <c r="E1" s="3"/>
      <c r="F1" s="4"/>
    </row>
    <row r="2" ht="16" customHeight="1">
      <c r="A2" t="s" s="5">
        <v>1</v>
      </c>
      <c r="B2" s="6"/>
      <c r="C2" s="6"/>
      <c r="D2" s="6"/>
      <c r="E2" s="6"/>
      <c r="F2" s="7"/>
    </row>
    <row r="3" ht="16" customHeight="1">
      <c r="A3" t="s" s="5">
        <v>2</v>
      </c>
      <c r="B3" s="6"/>
      <c r="C3" s="6"/>
      <c r="D3" s="6"/>
      <c r="E3" s="6"/>
      <c r="F3" s="7"/>
    </row>
    <row r="4" ht="16" customHeight="1">
      <c r="A4" t="s" s="5">
        <v>3</v>
      </c>
      <c r="B4" s="6"/>
      <c r="C4" s="6"/>
      <c r="D4" s="6"/>
      <c r="E4" s="6"/>
      <c r="F4" s="7"/>
    </row>
    <row r="5" ht="16" customHeight="1">
      <c r="A5" t="s" s="5">
        <v>4</v>
      </c>
      <c r="B5" s="6"/>
      <c r="C5" s="6"/>
      <c r="D5" s="6"/>
      <c r="E5" s="6"/>
      <c r="F5" s="7"/>
    </row>
    <row r="6" ht="15.65" customHeight="1">
      <c r="A6" s="8"/>
      <c r="B6" s="6"/>
      <c r="C6" s="6"/>
      <c r="D6" s="6"/>
      <c r="E6" s="6"/>
      <c r="F6" s="7"/>
    </row>
    <row r="7" ht="15.65" customHeight="1">
      <c r="A7" s="8"/>
      <c r="B7" s="6"/>
      <c r="C7" s="6"/>
      <c r="D7" s="6"/>
      <c r="E7" s="6"/>
      <c r="F7" s="7"/>
    </row>
    <row r="8" ht="16" customHeight="1">
      <c r="A8" t="s" s="5">
        <v>5</v>
      </c>
      <c r="B8" s="6"/>
      <c r="C8" s="6"/>
      <c r="D8" s="6"/>
      <c r="E8" s="6"/>
      <c r="F8" s="7"/>
    </row>
    <row r="9" ht="15.65" customHeight="1">
      <c r="A9" s="8"/>
      <c r="B9" s="6"/>
      <c r="C9" s="6"/>
      <c r="D9" s="6"/>
      <c r="E9" s="6"/>
      <c r="F9" s="7"/>
    </row>
    <row r="10" ht="15.65" customHeight="1">
      <c r="A10" s="8"/>
      <c r="B10" s="6"/>
      <c r="C10" s="6"/>
      <c r="D10" s="6"/>
      <c r="E10" s="6"/>
      <c r="F10" s="7"/>
    </row>
    <row r="11" ht="19" customHeight="1">
      <c r="A11" t="s" s="9">
        <v>6</v>
      </c>
      <c r="B11" s="6"/>
      <c r="C11" s="6"/>
      <c r="D11" s="6"/>
      <c r="E11" s="6"/>
      <c r="F11" s="7"/>
    </row>
    <row r="12" ht="15.65" customHeight="1">
      <c r="A12" s="8"/>
      <c r="B12" s="6"/>
      <c r="C12" s="6"/>
      <c r="D12" s="6"/>
      <c r="E12" s="6"/>
      <c r="F12" s="7"/>
    </row>
    <row r="13" ht="16" customHeight="1">
      <c r="A13" t="s" s="5">
        <v>7</v>
      </c>
      <c r="B13" s="6"/>
      <c r="C13" s="6"/>
      <c r="D13" s="6"/>
      <c r="E13" s="6"/>
      <c r="F13" s="7"/>
    </row>
    <row r="14" ht="16" customHeight="1">
      <c r="A14" t="s" s="5">
        <v>8</v>
      </c>
      <c r="B14" s="6"/>
      <c r="C14" s="6"/>
      <c r="D14" s="6"/>
      <c r="E14" s="6"/>
      <c r="F14" s="7"/>
    </row>
    <row r="15" ht="15.65" customHeight="1">
      <c r="A15" s="8"/>
      <c r="B15" s="6"/>
      <c r="C15" s="6"/>
      <c r="D15" s="6"/>
      <c r="E15" s="6"/>
      <c r="F15" s="7"/>
    </row>
    <row r="16" ht="16" customHeight="1">
      <c r="A16" t="s" s="5">
        <v>9</v>
      </c>
      <c r="B16" s="6"/>
      <c r="C16" s="6"/>
      <c r="D16" s="6"/>
      <c r="E16" s="6"/>
      <c r="F16" s="7"/>
    </row>
    <row r="17" ht="16" customHeight="1">
      <c r="A17" t="s" s="5">
        <v>10</v>
      </c>
      <c r="B17" s="6"/>
      <c r="C17" s="6"/>
      <c r="D17" s="6"/>
      <c r="E17" s="6"/>
      <c r="F17" s="7"/>
    </row>
    <row r="18" ht="16" customHeight="1">
      <c r="A18" t="s" s="5">
        <v>11</v>
      </c>
      <c r="B18" s="6"/>
      <c r="C18" s="6"/>
      <c r="D18" s="6"/>
      <c r="E18" s="6"/>
      <c r="F18" s="7"/>
    </row>
    <row r="19" ht="16" customHeight="1">
      <c r="A19" t="s" s="5">
        <v>12</v>
      </c>
      <c r="B19" s="6"/>
      <c r="C19" s="6"/>
      <c r="D19" s="6"/>
      <c r="E19" s="6"/>
      <c r="F19" s="7"/>
    </row>
    <row r="20" ht="16" customHeight="1">
      <c r="A20" t="s" s="5">
        <v>13</v>
      </c>
      <c r="B20" s="6"/>
      <c r="C20" s="6"/>
      <c r="D20" s="6"/>
      <c r="E20" s="6"/>
      <c r="F20" s="7"/>
    </row>
    <row r="21" ht="16" customHeight="1">
      <c r="A21" t="s" s="5">
        <v>14</v>
      </c>
      <c r="B21" s="6"/>
      <c r="C21" s="6"/>
      <c r="D21" s="6"/>
      <c r="E21" s="6"/>
      <c r="F21" s="7"/>
    </row>
    <row r="22" ht="16" customHeight="1">
      <c r="A22" t="s" s="5">
        <v>15</v>
      </c>
      <c r="B22" s="6"/>
      <c r="C22" s="6"/>
      <c r="D22" s="6"/>
      <c r="E22" s="6"/>
      <c r="F22" s="7"/>
    </row>
    <row r="23" ht="15.65" customHeight="1">
      <c r="A23" s="8"/>
      <c r="B23" s="6"/>
      <c r="C23" s="6"/>
      <c r="D23" s="6"/>
      <c r="E23" s="6"/>
      <c r="F23" s="7"/>
    </row>
    <row r="24" ht="16" customHeight="1">
      <c r="A24" t="s" s="5">
        <v>16</v>
      </c>
      <c r="B24" s="6"/>
      <c r="C24" s="6"/>
      <c r="D24" s="6"/>
      <c r="E24" s="6"/>
      <c r="F24" s="7"/>
    </row>
    <row r="25" ht="16" customHeight="1">
      <c r="A25" t="s" s="5">
        <v>17</v>
      </c>
      <c r="B25" s="6"/>
      <c r="C25" s="6"/>
      <c r="D25" s="6"/>
      <c r="E25" s="6"/>
      <c r="F25" s="7"/>
    </row>
    <row r="26" ht="16" customHeight="1">
      <c r="A26" t="s" s="5">
        <v>18</v>
      </c>
      <c r="B26" s="6"/>
      <c r="C26" s="6"/>
      <c r="D26" s="6"/>
      <c r="E26" s="6"/>
      <c r="F26" s="7"/>
    </row>
    <row r="27" ht="16" customHeight="1">
      <c r="A27" t="s" s="5">
        <v>19</v>
      </c>
      <c r="B27" s="6"/>
      <c r="C27" s="6"/>
      <c r="D27" s="6"/>
      <c r="E27" s="6"/>
      <c r="F27" s="7"/>
    </row>
    <row r="28" ht="16" customHeight="1">
      <c r="A28" t="s" s="5">
        <v>20</v>
      </c>
      <c r="B28" s="6"/>
      <c r="C28" s="6"/>
      <c r="D28" s="6"/>
      <c r="E28" s="6"/>
      <c r="F28" s="7"/>
    </row>
    <row r="29" ht="15.65" customHeight="1">
      <c r="A29" s="8"/>
      <c r="B29" s="6"/>
      <c r="C29" s="6"/>
      <c r="D29" s="6"/>
      <c r="E29" s="6"/>
      <c r="F29" s="7"/>
    </row>
    <row r="30" ht="16" customHeight="1">
      <c r="A30" t="s" s="5">
        <v>21</v>
      </c>
      <c r="B30" s="6"/>
      <c r="C30" s="6"/>
      <c r="D30" s="6"/>
      <c r="E30" s="6"/>
      <c r="F30" s="7"/>
    </row>
    <row r="31" ht="16" customHeight="1">
      <c r="A31" t="s" s="5">
        <v>22</v>
      </c>
      <c r="B31" s="6"/>
      <c r="C31" s="6"/>
      <c r="D31" s="6"/>
      <c r="E31" s="6"/>
      <c r="F31" s="7"/>
    </row>
    <row r="32" ht="15.65" customHeight="1">
      <c r="A32" s="8"/>
      <c r="B32" s="6"/>
      <c r="C32" s="6"/>
      <c r="D32" s="6"/>
      <c r="E32" s="6"/>
      <c r="F32" s="7"/>
    </row>
    <row r="33" ht="15.65" customHeight="1">
      <c r="A33" s="8"/>
      <c r="B33" s="6"/>
      <c r="C33" s="6"/>
      <c r="D33" s="6"/>
      <c r="E33" s="6"/>
      <c r="F33" s="7"/>
    </row>
    <row r="34" ht="16" customHeight="1">
      <c r="A34" t="s" s="5">
        <v>23</v>
      </c>
      <c r="B34" s="6"/>
      <c r="C34" s="6"/>
      <c r="D34" s="6"/>
      <c r="E34" s="6"/>
      <c r="F34" s="7"/>
    </row>
    <row r="35" ht="16" customHeight="1">
      <c r="A35" t="s" s="5">
        <v>24</v>
      </c>
      <c r="B35" s="6"/>
      <c r="C35" s="6"/>
      <c r="D35" s="6"/>
      <c r="E35" s="6"/>
      <c r="F35" s="7"/>
    </row>
    <row r="36" ht="16" customHeight="1">
      <c r="A36" t="s" s="5">
        <v>25</v>
      </c>
      <c r="B36" s="6"/>
      <c r="C36" s="6"/>
      <c r="D36" s="6"/>
      <c r="E36" s="6"/>
      <c r="F36" s="7"/>
    </row>
    <row r="37" ht="16" customHeight="1">
      <c r="A37" t="s" s="5">
        <v>26</v>
      </c>
      <c r="B37" s="6"/>
      <c r="C37" s="6"/>
      <c r="D37" s="6"/>
      <c r="E37" s="6"/>
      <c r="F37" s="7"/>
    </row>
    <row r="38" ht="16" customHeight="1">
      <c r="A38" t="s" s="5">
        <v>27</v>
      </c>
      <c r="B38" s="6"/>
      <c r="C38" s="6"/>
      <c r="D38" s="6"/>
      <c r="E38" s="6"/>
      <c r="F38" s="7"/>
    </row>
    <row r="39" ht="15.65" customHeight="1">
      <c r="A39" s="8"/>
      <c r="B39" s="6"/>
      <c r="C39" s="6"/>
      <c r="D39" s="6"/>
      <c r="E39" s="6"/>
      <c r="F39" s="7"/>
    </row>
    <row r="40" ht="15.65" customHeight="1">
      <c r="A40" s="8"/>
      <c r="B40" s="6"/>
      <c r="C40" s="6"/>
      <c r="D40" s="6"/>
      <c r="E40" s="6"/>
      <c r="F40" s="7"/>
    </row>
    <row r="41" ht="19" customHeight="1">
      <c r="A41" t="s" s="9">
        <v>28</v>
      </c>
      <c r="B41" s="6"/>
      <c r="C41" s="6"/>
      <c r="D41" s="6"/>
      <c r="E41" s="6"/>
      <c r="F41" s="7"/>
    </row>
    <row r="42" ht="15.65" customHeight="1">
      <c r="A42" s="8"/>
      <c r="B42" s="6"/>
      <c r="C42" s="6"/>
      <c r="D42" s="6"/>
      <c r="E42" s="6"/>
      <c r="F42" s="7"/>
    </row>
    <row r="43" ht="16" customHeight="1">
      <c r="A43" t="s" s="5">
        <v>29</v>
      </c>
      <c r="B43" s="6"/>
      <c r="C43" s="6"/>
      <c r="D43" s="6"/>
      <c r="E43" s="6"/>
      <c r="F43" s="7"/>
    </row>
    <row r="44" ht="16" customHeight="1">
      <c r="A44" t="s" s="5">
        <v>30</v>
      </c>
      <c r="B44" s="6"/>
      <c r="C44" s="6"/>
      <c r="D44" s="6"/>
      <c r="E44" s="6"/>
      <c r="F44" s="7"/>
    </row>
    <row r="45" ht="16" customHeight="1">
      <c r="A45" t="s" s="5">
        <v>31</v>
      </c>
      <c r="B45" s="6"/>
      <c r="C45" s="6"/>
      <c r="D45" s="6"/>
      <c r="E45" s="6"/>
      <c r="F45" s="7"/>
    </row>
    <row r="46" ht="15.65" customHeight="1">
      <c r="A46" s="8"/>
      <c r="B46" s="6"/>
      <c r="C46" s="6"/>
      <c r="D46" s="6"/>
      <c r="E46" s="6"/>
      <c r="F46" s="7"/>
    </row>
    <row r="47" ht="16" customHeight="1">
      <c r="A47" t="s" s="5">
        <v>32</v>
      </c>
      <c r="B47" s="6"/>
      <c r="C47" s="6"/>
      <c r="D47" s="6"/>
      <c r="E47" s="6"/>
      <c r="F47" s="7"/>
    </row>
    <row r="48" ht="16" customHeight="1">
      <c r="A48" t="s" s="5">
        <v>33</v>
      </c>
      <c r="B48" s="6"/>
      <c r="C48" s="6"/>
      <c r="D48" s="6"/>
      <c r="E48" s="6"/>
      <c r="F48" s="7"/>
    </row>
    <row r="49" ht="16" customHeight="1">
      <c r="A49" t="s" s="5">
        <v>34</v>
      </c>
      <c r="B49" s="6"/>
      <c r="C49" s="6"/>
      <c r="D49" s="6"/>
      <c r="E49" s="6"/>
      <c r="F49" s="7"/>
    </row>
    <row r="50" ht="16" customHeight="1">
      <c r="A50" t="s" s="5">
        <v>35</v>
      </c>
      <c r="B50" s="6"/>
      <c r="C50" s="6"/>
      <c r="D50" s="6"/>
      <c r="E50" s="6"/>
      <c r="F50" s="7"/>
    </row>
    <row r="51" ht="15.65" customHeight="1">
      <c r="A51" s="8"/>
      <c r="B51" s="6"/>
      <c r="C51" s="6"/>
      <c r="D51" s="6"/>
      <c r="E51" s="6"/>
      <c r="F51" s="7"/>
    </row>
    <row r="52" ht="16" customHeight="1">
      <c r="A52" t="s" s="5">
        <v>36</v>
      </c>
      <c r="B52" s="6"/>
      <c r="C52" s="6"/>
      <c r="D52" s="6"/>
      <c r="E52" s="6"/>
      <c r="F52" s="7"/>
    </row>
    <row r="53" ht="16" customHeight="1">
      <c r="A53" t="s" s="5">
        <v>37</v>
      </c>
      <c r="B53" s="6"/>
      <c r="C53" s="6"/>
      <c r="D53" s="6"/>
      <c r="E53" s="6"/>
      <c r="F53" s="7"/>
    </row>
    <row r="54" ht="15.65" customHeight="1">
      <c r="A54" s="8"/>
      <c r="B54" s="6"/>
      <c r="C54" s="6"/>
      <c r="D54" s="6"/>
      <c r="E54" s="6"/>
      <c r="F54" s="7"/>
    </row>
    <row r="55" ht="15.65" customHeight="1">
      <c r="A55" s="8"/>
      <c r="B55" s="6"/>
      <c r="C55" s="6"/>
      <c r="D55" s="6"/>
      <c r="E55" s="6"/>
      <c r="F55" s="7"/>
    </row>
    <row r="56" ht="16" customHeight="1">
      <c r="A56" t="s" s="5">
        <v>23</v>
      </c>
      <c r="B56" s="6"/>
      <c r="C56" s="6"/>
      <c r="D56" s="6"/>
      <c r="E56" s="6"/>
      <c r="F56" s="7"/>
    </row>
    <row r="57" ht="16" customHeight="1">
      <c r="A57" s="10">
        <v>1</v>
      </c>
      <c r="B57" t="s" s="11">
        <v>38</v>
      </c>
      <c r="C57" s="6"/>
      <c r="D57" s="6"/>
      <c r="E57" s="6"/>
      <c r="F57" s="7"/>
    </row>
    <row r="58" ht="16" customHeight="1">
      <c r="A58" s="12"/>
      <c r="B58" t="s" s="11">
        <v>39</v>
      </c>
      <c r="C58" s="6"/>
      <c r="D58" s="6"/>
      <c r="E58" s="6"/>
      <c r="F58" s="7"/>
    </row>
    <row r="59" ht="16" customHeight="1">
      <c r="A59" s="10">
        <v>2</v>
      </c>
      <c r="B59" t="s" s="11">
        <v>40</v>
      </c>
      <c r="C59" s="6"/>
      <c r="D59" s="6"/>
      <c r="E59" s="6"/>
      <c r="F59" s="7"/>
    </row>
    <row r="60" ht="16" customHeight="1">
      <c r="A60" s="12"/>
      <c r="B60" t="s" s="11">
        <v>41</v>
      </c>
      <c r="C60" s="6"/>
      <c r="D60" s="6"/>
      <c r="E60" s="6"/>
      <c r="F60" s="7"/>
    </row>
    <row r="61" ht="16" customHeight="1">
      <c r="A61" s="10">
        <v>3</v>
      </c>
      <c r="B61" t="s" s="11">
        <v>42</v>
      </c>
      <c r="C61" s="6"/>
      <c r="D61" s="6"/>
      <c r="E61" s="6"/>
      <c r="F61" s="7"/>
    </row>
    <row r="62" ht="16" customHeight="1">
      <c r="A62" s="12"/>
      <c r="B62" t="s" s="11">
        <v>43</v>
      </c>
      <c r="C62" s="6"/>
      <c r="D62" s="6"/>
      <c r="E62" s="6"/>
      <c r="F62" s="7"/>
    </row>
    <row r="63" ht="15.65" customHeight="1">
      <c r="A63" s="8"/>
      <c r="B63" s="6"/>
      <c r="C63" s="6"/>
      <c r="D63" s="6"/>
      <c r="E63" s="6"/>
      <c r="F63" s="7"/>
    </row>
    <row r="64" ht="16" customHeight="1">
      <c r="A64" t="s" s="5">
        <v>44</v>
      </c>
      <c r="B64" s="6"/>
      <c r="C64" s="6"/>
      <c r="D64" s="6"/>
      <c r="E64" s="6"/>
      <c r="F64" s="7"/>
    </row>
    <row r="65" ht="15.65" customHeight="1">
      <c r="A65" s="13"/>
      <c r="B65" s="14"/>
      <c r="C65" s="14"/>
      <c r="D65" s="14"/>
      <c r="E65" s="14"/>
      <c r="F65" s="15"/>
    </row>
    <row r="66" ht="16" customHeight="1">
      <c r="A66" t="s" s="16">
        <v>45</v>
      </c>
      <c r="B66" s="17"/>
      <c r="C66" t="s" s="18">
        <f>A67</f>
        <v>46</v>
      </c>
      <c r="D66" t="s" s="19">
        <f>A68</f>
        <v>47</v>
      </c>
      <c r="E66" t="s" s="19">
        <f>A69</f>
        <v>48</v>
      </c>
      <c r="F66" t="s" s="20">
        <f>A70</f>
        <v>49</v>
      </c>
    </row>
    <row r="67" ht="16" customHeight="1">
      <c r="A67" t="s" s="21">
        <v>46</v>
      </c>
      <c r="B67" t="s" s="22">
        <v>50</v>
      </c>
      <c r="C67" s="23"/>
      <c r="D67" s="24">
        <v>7</v>
      </c>
      <c r="E67" s="24">
        <v>6</v>
      </c>
      <c r="F67" s="25">
        <v>5</v>
      </c>
    </row>
    <row r="68" ht="16" customHeight="1">
      <c r="A68" t="s" s="26">
        <v>47</v>
      </c>
      <c r="B68" t="s" s="27">
        <v>50</v>
      </c>
      <c r="C68" s="28">
        <v>8</v>
      </c>
      <c r="D68" s="29"/>
      <c r="E68" s="30">
        <v>6.5</v>
      </c>
      <c r="F68" s="31">
        <v>5</v>
      </c>
    </row>
    <row r="69" ht="16" customHeight="1">
      <c r="A69" t="s" s="26">
        <v>48</v>
      </c>
      <c r="B69" t="s" s="27">
        <v>50</v>
      </c>
      <c r="C69" s="28">
        <v>7.5</v>
      </c>
      <c r="D69" s="30">
        <v>8</v>
      </c>
      <c r="E69" s="29"/>
      <c r="F69" s="31">
        <v>5.5</v>
      </c>
    </row>
    <row r="70" ht="16" customHeight="1">
      <c r="A70" t="s" s="32">
        <v>49</v>
      </c>
      <c r="B70" t="s" s="33">
        <v>50</v>
      </c>
      <c r="C70" s="34">
        <v>8</v>
      </c>
      <c r="D70" s="35">
        <v>9</v>
      </c>
      <c r="E70" s="35">
        <v>6</v>
      </c>
      <c r="F70" s="36"/>
    </row>
    <row r="71" ht="15.65" customHeight="1">
      <c r="A71" s="37"/>
      <c r="B71" s="38"/>
      <c r="C71" s="38"/>
      <c r="D71" s="38"/>
      <c r="E71" s="38"/>
      <c r="F71" s="39"/>
    </row>
    <row r="72" ht="16" customHeight="1">
      <c r="A72" t="s" s="5">
        <v>51</v>
      </c>
      <c r="B72" s="6"/>
      <c r="C72" t="s" s="40">
        <v>52</v>
      </c>
      <c r="D72" t="s" s="40">
        <v>52</v>
      </c>
      <c r="E72" t="s" s="40">
        <v>53</v>
      </c>
      <c r="F72" t="s" s="41">
        <v>54</v>
      </c>
    </row>
    <row r="73" ht="15.65" customHeight="1">
      <c r="A73" s="8"/>
      <c r="B73" s="6"/>
      <c r="C73" s="6"/>
      <c r="D73" s="6"/>
      <c r="E73" s="6"/>
      <c r="F73" s="7"/>
    </row>
    <row r="74" ht="16" customHeight="1">
      <c r="A74" t="s" s="5">
        <v>55</v>
      </c>
      <c r="B74" s="6"/>
      <c r="C74" s="6"/>
      <c r="D74" s="6"/>
      <c r="E74" s="6"/>
      <c r="F74" s="7"/>
    </row>
    <row r="75" ht="16" customHeight="1">
      <c r="A75" t="s" s="5">
        <v>56</v>
      </c>
      <c r="B75" s="6"/>
      <c r="C75" s="6"/>
      <c r="D75" s="6"/>
      <c r="E75" s="6"/>
      <c r="F75" s="7"/>
    </row>
    <row r="76" ht="15.65" customHeight="1">
      <c r="A76" s="8"/>
      <c r="B76" s="6"/>
      <c r="C76" s="6"/>
      <c r="D76" s="6"/>
      <c r="E76" s="6"/>
      <c r="F76" s="7"/>
    </row>
    <row r="77" ht="16" customHeight="1">
      <c r="A77" t="s" s="5">
        <v>57</v>
      </c>
      <c r="B77" s="6"/>
      <c r="C77" s="6"/>
      <c r="D77" s="6"/>
      <c r="E77" s="6"/>
      <c r="F77" s="7"/>
    </row>
    <row r="78" ht="16" customHeight="1">
      <c r="A78" t="s" s="5">
        <v>58</v>
      </c>
      <c r="B78" s="6"/>
      <c r="C78" s="6"/>
      <c r="D78" s="6"/>
      <c r="E78" s="6"/>
      <c r="F78" s="7"/>
    </row>
    <row r="79" ht="15.65" customHeight="1">
      <c r="A79" s="13"/>
      <c r="B79" s="14"/>
      <c r="C79" s="14"/>
      <c r="D79" s="14"/>
      <c r="E79" s="14"/>
      <c r="F79" s="15"/>
    </row>
    <row r="80" ht="16" customHeight="1">
      <c r="A80" t="s" s="16">
        <v>45</v>
      </c>
      <c r="B80" s="17"/>
      <c r="C80" t="s" s="18">
        <f>A81</f>
        <v>59</v>
      </c>
      <c r="D80" t="s" s="19">
        <f>A82</f>
        <v>60</v>
      </c>
      <c r="E80" t="s" s="19">
        <f>A83</f>
        <v>61</v>
      </c>
      <c r="F80" t="s" s="20">
        <f>A84</f>
        <v>62</v>
      </c>
    </row>
    <row r="81" ht="16" customHeight="1">
      <c r="A81" t="s" s="21">
        <v>59</v>
      </c>
      <c r="B81" t="s" s="22">
        <v>50</v>
      </c>
      <c r="C81" s="23"/>
      <c r="D81" s="24">
        <v>6.9</v>
      </c>
      <c r="E81" s="24">
        <v>7</v>
      </c>
      <c r="F81" s="25">
        <v>7.1</v>
      </c>
    </row>
    <row r="82" ht="16" customHeight="1">
      <c r="A82" t="s" s="26">
        <v>60</v>
      </c>
      <c r="B82" t="s" s="27">
        <v>50</v>
      </c>
      <c r="C82" s="28">
        <v>6.8</v>
      </c>
      <c r="D82" s="29"/>
      <c r="E82" s="30">
        <v>7.1</v>
      </c>
      <c r="F82" s="31">
        <v>7.1</v>
      </c>
    </row>
    <row r="83" ht="16" customHeight="1">
      <c r="A83" t="s" s="26">
        <v>61</v>
      </c>
      <c r="B83" t="s" s="27">
        <v>50</v>
      </c>
      <c r="C83" s="28">
        <v>6.6</v>
      </c>
      <c r="D83" s="30">
        <v>7</v>
      </c>
      <c r="E83" s="29"/>
      <c r="F83" s="31">
        <v>7.2</v>
      </c>
    </row>
    <row r="84" ht="16" customHeight="1">
      <c r="A84" t="s" s="32">
        <v>62</v>
      </c>
      <c r="B84" t="s" s="33">
        <v>50</v>
      </c>
      <c r="C84" s="34">
        <v>6.8</v>
      </c>
      <c r="D84" s="35">
        <v>6.9</v>
      </c>
      <c r="E84" s="35">
        <v>7</v>
      </c>
      <c r="F84" s="36"/>
    </row>
    <row r="85" ht="15.65" customHeight="1">
      <c r="A85" s="37"/>
      <c r="B85" s="38"/>
      <c r="C85" s="38"/>
      <c r="D85" s="38"/>
      <c r="E85" s="38"/>
      <c r="F85" s="39"/>
    </row>
    <row r="86" ht="16" customHeight="1">
      <c r="A86" t="s" s="42">
        <v>51</v>
      </c>
      <c r="B86" s="43"/>
      <c r="C86" t="s" s="44">
        <v>53</v>
      </c>
      <c r="D86" s="44">
        <v>0</v>
      </c>
      <c r="E86" s="44">
        <v>0.1</v>
      </c>
      <c r="F86" t="s" s="45">
        <v>63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V23"/>
  <sheetViews>
    <sheetView workbookViewId="0" showGridLines="0" defaultGridColor="1"/>
  </sheetViews>
  <sheetFormatPr defaultColWidth="6.625" defaultRowHeight="18" customHeight="1" outlineLevelRow="0" outlineLevelCol="0"/>
  <cols>
    <col min="1" max="1" width="19.25" style="46" customWidth="1"/>
    <col min="2" max="2" width="11.75" style="46" customWidth="1"/>
    <col min="3" max="3" width="6.875" style="46" customWidth="1"/>
    <col min="4" max="4" width="6.875" style="46" customWidth="1"/>
    <col min="5" max="5" width="6.875" style="46" customWidth="1"/>
    <col min="6" max="6" width="6.875" style="46" customWidth="1"/>
    <col min="7" max="7" width="6.875" style="46" customWidth="1"/>
    <col min="8" max="8" width="6.875" style="46" customWidth="1"/>
    <col min="9" max="9" width="6.875" style="46" customWidth="1"/>
    <col min="10" max="10" width="6.875" style="46" customWidth="1"/>
    <col min="11" max="11" width="6.875" style="46" customWidth="1"/>
    <col min="12" max="12" width="10.375" style="46" customWidth="1"/>
    <col min="13" max="13" width="6.875" style="46" customWidth="1"/>
    <col min="14" max="14" width="6.875" style="46" customWidth="1"/>
    <col min="15" max="15" width="6.875" style="46" customWidth="1"/>
    <col min="16" max="16" width="6.875" style="46" customWidth="1"/>
    <col min="17" max="17" width="6.875" style="46" customWidth="1"/>
    <col min="18" max="18" width="6.875" style="46" customWidth="1"/>
    <col min="19" max="19" width="6.875" style="46" customWidth="1"/>
    <col min="20" max="20" width="6.875" style="46" customWidth="1"/>
    <col min="21" max="21" width="6.875" style="46" customWidth="1"/>
    <col min="22" max="22" width="6.875" style="46" customWidth="1"/>
    <col min="23" max="256" width="6.625" style="46" customWidth="1"/>
  </cols>
  <sheetData>
    <row r="1" ht="18" customHeight="1">
      <c r="A1" t="s" s="47">
        <v>64</v>
      </c>
      <c r="B1" t="s" s="48">
        <v>65</v>
      </c>
      <c r="C1" t="s" s="49">
        <v>66</v>
      </c>
      <c r="D1" s="50"/>
      <c r="E1" s="50"/>
      <c r="F1" s="50"/>
      <c r="G1" s="50"/>
      <c r="H1" s="50"/>
      <c r="I1" s="50"/>
      <c r="J1" t="s" s="51">
        <v>67</v>
      </c>
      <c r="K1" s="50"/>
      <c r="L1" t="s" s="52">
        <v>68</v>
      </c>
      <c r="M1" s="50"/>
      <c r="N1" s="50"/>
      <c r="O1" s="50"/>
      <c r="P1" s="50"/>
      <c r="Q1" s="50"/>
      <c r="R1" s="50"/>
      <c r="S1" s="50"/>
      <c r="T1" s="50"/>
      <c r="U1" s="50"/>
      <c r="V1" s="50"/>
    </row>
    <row r="2" ht="18" customHeight="1">
      <c r="A2" s="53"/>
      <c r="B2" t="s" s="54">
        <v>69</v>
      </c>
      <c r="C2" s="53"/>
      <c r="D2" s="53"/>
      <c r="E2" s="53"/>
      <c r="F2" s="53"/>
      <c r="G2" s="53"/>
      <c r="H2" s="50"/>
      <c r="I2" s="50"/>
      <c r="J2" s="50"/>
      <c r="K2" s="50"/>
      <c r="L2" s="50"/>
      <c r="M2" s="52">
        <v>5</v>
      </c>
      <c r="N2" s="50"/>
      <c r="O2" s="50"/>
      <c r="P2" s="50"/>
      <c r="Q2" s="50"/>
      <c r="R2" s="50"/>
      <c r="S2" s="50"/>
      <c r="T2" s="50"/>
      <c r="U2" s="50"/>
      <c r="V2" s="50"/>
    </row>
    <row r="3" ht="18" customHeight="1">
      <c r="A3" t="s" s="16">
        <v>45</v>
      </c>
      <c r="B3" s="55"/>
      <c r="C3" t="s" s="18">
        <f>A4</f>
        <v>70</v>
      </c>
      <c r="D3" t="s" s="19">
        <f>A5</f>
        <v>71</v>
      </c>
      <c r="E3" t="s" s="19">
        <f>A6</f>
        <v>72</v>
      </c>
      <c r="F3" t="s" s="19">
        <f>A7</f>
        <v>73</v>
      </c>
      <c r="G3" t="s" s="20">
        <f>A8</f>
        <v>74</v>
      </c>
      <c r="H3" s="56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</row>
    <row r="4" ht="18" customHeight="1">
      <c r="A4" t="s" s="21">
        <v>70</v>
      </c>
      <c r="B4" t="s" s="57">
        <v>50</v>
      </c>
      <c r="C4" s="23"/>
      <c r="D4" s="58"/>
      <c r="E4" s="58"/>
      <c r="F4" s="58"/>
      <c r="G4" s="59"/>
      <c r="H4" s="56"/>
      <c r="I4" s="50"/>
      <c r="J4" s="50"/>
      <c r="K4" s="50"/>
      <c r="L4" t="s" s="52">
        <v>75</v>
      </c>
      <c r="M4" s="50"/>
      <c r="N4" s="50"/>
      <c r="O4" s="50"/>
      <c r="P4" s="50"/>
      <c r="Q4" s="50"/>
      <c r="R4" s="50"/>
      <c r="S4" s="50"/>
      <c r="T4" s="50"/>
      <c r="U4" s="50"/>
      <c r="V4" s="50"/>
    </row>
    <row r="5" ht="18" customHeight="1">
      <c r="A5" t="s" s="26">
        <v>71</v>
      </c>
      <c r="B5" t="s" s="60">
        <v>50</v>
      </c>
      <c r="C5" s="61"/>
      <c r="D5" s="29"/>
      <c r="E5" s="62"/>
      <c r="F5" s="62"/>
      <c r="G5" s="63"/>
      <c r="H5" s="56"/>
      <c r="I5" s="50"/>
      <c r="J5" s="50"/>
      <c r="K5" s="50"/>
      <c r="L5" s="50"/>
      <c r="M5" s="52">
        <f>M2*0.2</f>
        <v>1</v>
      </c>
      <c r="N5" s="50"/>
      <c r="O5" s="50"/>
      <c r="P5" s="50"/>
      <c r="Q5" s="50"/>
      <c r="R5" s="50"/>
      <c r="S5" s="50"/>
      <c r="T5" s="50"/>
      <c r="U5" s="50"/>
      <c r="V5" s="50"/>
    </row>
    <row r="6" ht="18" customHeight="1">
      <c r="A6" t="s" s="26">
        <v>72</v>
      </c>
      <c r="B6" t="s" s="60">
        <v>50</v>
      </c>
      <c r="C6" s="61"/>
      <c r="D6" s="62"/>
      <c r="E6" s="29"/>
      <c r="F6" s="62"/>
      <c r="G6" s="63"/>
      <c r="H6" s="56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</row>
    <row r="7" ht="18" customHeight="1">
      <c r="A7" t="s" s="26">
        <v>73</v>
      </c>
      <c r="B7" t="s" s="60">
        <v>50</v>
      </c>
      <c r="C7" s="61"/>
      <c r="D7" s="62"/>
      <c r="E7" s="62"/>
      <c r="F7" s="29"/>
      <c r="G7" s="63"/>
      <c r="H7" s="56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</row>
    <row r="8" ht="18" customHeight="1">
      <c r="A8" t="s" s="32">
        <v>74</v>
      </c>
      <c r="B8" t="s" s="64">
        <v>50</v>
      </c>
      <c r="C8" s="65"/>
      <c r="D8" s="66"/>
      <c r="E8" s="66"/>
      <c r="F8" s="66"/>
      <c r="G8" s="36"/>
      <c r="H8" s="56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</row>
    <row r="9" ht="18" customHeight="1">
      <c r="A9" s="67"/>
      <c r="B9" s="67"/>
      <c r="C9" s="68"/>
      <c r="D9" s="68"/>
      <c r="E9" s="68"/>
      <c r="F9" s="68"/>
      <c r="G9" s="68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</row>
    <row r="10" ht="18" customHeight="1">
      <c r="A10" s="50"/>
      <c r="B10" s="50"/>
      <c r="C10" s="69"/>
      <c r="D10" s="69"/>
      <c r="E10" s="69"/>
      <c r="F10" s="69"/>
      <c r="G10" s="69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</row>
    <row r="11" ht="18" customHeight="1">
      <c r="A11" s="50"/>
      <c r="B11" s="50"/>
      <c r="C11" s="69"/>
      <c r="D11" s="69"/>
      <c r="E11" s="69"/>
      <c r="F11" s="69"/>
      <c r="G11" s="69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</row>
    <row r="12" ht="18" customHeight="1">
      <c r="A12" s="50"/>
      <c r="B12" s="50"/>
      <c r="C12" s="69"/>
      <c r="D12" s="69"/>
      <c r="E12" s="69"/>
      <c r="F12" s="69"/>
      <c r="G12" s="69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</row>
    <row r="13" ht="18" customHeight="1">
      <c r="A13" s="50"/>
      <c r="B13" s="50"/>
      <c r="C13" s="69"/>
      <c r="D13" s="69"/>
      <c r="E13" s="69"/>
      <c r="F13" s="69"/>
      <c r="G13" s="69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</row>
    <row r="14" ht="18" customHeight="1">
      <c r="A14" t="s" s="52">
        <v>76</v>
      </c>
      <c r="B14" s="50"/>
      <c r="C14" s="69">
        <f>SUM(C4:C12)-C4</f>
        <v>0</v>
      </c>
      <c r="D14" s="69">
        <f>SUM(D4:D12)-D5</f>
        <v>0</v>
      </c>
      <c r="E14" s="69">
        <f>SUM(E4:E12)-E6</f>
        <v>0</v>
      </c>
      <c r="F14" s="69">
        <f>SUM(F4:F12)-F7</f>
        <v>0</v>
      </c>
      <c r="G14" s="69">
        <f>SUM(G4:G12)-G8</f>
        <v>0</v>
      </c>
      <c r="H14" s="50"/>
      <c r="I14" s="50"/>
      <c r="J14" s="50"/>
      <c r="K14" s="70"/>
      <c r="L14" s="70"/>
      <c r="M14" s="50"/>
      <c r="N14" s="50"/>
      <c r="O14" s="50"/>
      <c r="P14" s="50"/>
      <c r="Q14" s="50"/>
      <c r="R14" s="50"/>
      <c r="S14" s="50"/>
      <c r="T14" s="50"/>
      <c r="U14" s="50"/>
      <c r="V14" s="50"/>
    </row>
    <row r="15" ht="18" customHeight="1">
      <c r="A15" s="50"/>
      <c r="B15" s="50"/>
      <c r="C15" s="69"/>
      <c r="D15" s="69"/>
      <c r="E15" s="69"/>
      <c r="F15" s="69"/>
      <c r="G15" s="50"/>
      <c r="H15" s="50"/>
      <c r="I15" s="50"/>
      <c r="J15" s="50"/>
      <c r="K15" s="70"/>
      <c r="L15" s="70"/>
      <c r="M15" s="50"/>
      <c r="N15" s="50"/>
      <c r="O15" s="50"/>
      <c r="P15" s="50"/>
      <c r="Q15" s="50"/>
      <c r="R15" s="50"/>
      <c r="S15" s="50"/>
      <c r="T15" s="50"/>
      <c r="U15" s="50"/>
      <c r="V15" s="50"/>
    </row>
    <row r="16" ht="18" customHeight="1">
      <c r="A16" t="s" s="52">
        <v>77</v>
      </c>
      <c r="B16" s="50"/>
      <c r="C16" s="71">
        <f>C14/($M$2-1)</f>
        <v>0</v>
      </c>
      <c r="D16" s="71">
        <f>D14/($M$2-1)</f>
        <v>0</v>
      </c>
      <c r="E16" s="71">
        <f>E14/($M$2-1)</f>
        <v>0</v>
      </c>
      <c r="F16" s="71">
        <f>F14/($M$2-1)</f>
        <v>0</v>
      </c>
      <c r="G16" s="71">
        <f>G14/($M$2-1)</f>
        <v>0</v>
      </c>
      <c r="H16" s="50"/>
      <c r="I16" s="50"/>
      <c r="J16" s="50"/>
      <c r="K16" s="70"/>
      <c r="L16" s="70"/>
      <c r="M16" s="50"/>
      <c r="N16" s="50"/>
      <c r="O16" s="50"/>
      <c r="P16" s="50"/>
      <c r="Q16" s="50"/>
      <c r="R16" s="50"/>
      <c r="S16" s="50"/>
      <c r="T16" s="50"/>
      <c r="U16" s="50"/>
      <c r="V16" s="50"/>
    </row>
    <row r="17" ht="18" customHeight="1">
      <c r="A17" s="50"/>
      <c r="B17" s="50"/>
      <c r="C17" s="69"/>
      <c r="D17" s="69"/>
      <c r="E17" s="69"/>
      <c r="F17" s="69"/>
      <c r="G17" s="50"/>
      <c r="H17" s="50"/>
      <c r="I17" s="50"/>
      <c r="J17" s="50"/>
      <c r="K17" s="70"/>
      <c r="L17" s="70"/>
      <c r="M17" s="70"/>
      <c r="N17" s="50"/>
      <c r="O17" s="50"/>
      <c r="P17" s="50"/>
      <c r="Q17" s="50"/>
      <c r="R17" s="50"/>
      <c r="S17" s="50"/>
      <c r="T17" s="50"/>
      <c r="U17" s="50"/>
      <c r="V17" s="50"/>
    </row>
    <row r="18" ht="18" customHeight="1">
      <c r="A18" t="s" s="52">
        <v>78</v>
      </c>
      <c r="B18" s="72">
        <f>AVERAGE(C16:K16)</f>
        <v>0</v>
      </c>
      <c r="C18" s="71"/>
      <c r="D18" s="71"/>
      <c r="E18" s="71"/>
      <c r="F18" s="71"/>
      <c r="G18" s="50"/>
      <c r="H18" s="50"/>
      <c r="I18" s="50"/>
      <c r="J18" s="50"/>
      <c r="K18" s="70"/>
      <c r="L18" s="70"/>
      <c r="M18" s="70"/>
      <c r="N18" s="50"/>
      <c r="O18" s="50"/>
      <c r="P18" s="50"/>
      <c r="Q18" s="50"/>
      <c r="R18" s="50"/>
      <c r="S18" s="50"/>
      <c r="T18" s="50"/>
      <c r="U18" s="50"/>
      <c r="V18" s="50"/>
    </row>
    <row r="19" ht="18" customHeight="1">
      <c r="A19" s="50"/>
      <c r="B19" s="72"/>
      <c r="C19" s="71"/>
      <c r="D19" s="71"/>
      <c r="E19" s="71"/>
      <c r="F19" s="71"/>
      <c r="G19" s="50"/>
      <c r="H19" s="50"/>
      <c r="I19" s="50"/>
      <c r="J19" s="50"/>
      <c r="K19" s="70"/>
      <c r="L19" s="70"/>
      <c r="M19" s="72"/>
      <c r="N19" s="50"/>
      <c r="O19" s="50"/>
      <c r="P19" s="50"/>
      <c r="Q19" s="50"/>
      <c r="R19" s="50"/>
      <c r="S19" s="50"/>
      <c r="T19" s="50"/>
      <c r="U19" s="50"/>
      <c r="V19" s="50"/>
    </row>
    <row r="20" ht="18" customHeight="1">
      <c r="A20" t="s" s="52">
        <v>79</v>
      </c>
      <c r="B20" s="72"/>
      <c r="C20" s="71">
        <f>C16-$B18</f>
        <v>0</v>
      </c>
      <c r="D20" s="71">
        <f>D16-$B18</f>
        <v>0</v>
      </c>
      <c r="E20" s="71">
        <f>E16-$B18</f>
        <v>0</v>
      </c>
      <c r="F20" s="71">
        <f>F16-$B18</f>
        <v>0</v>
      </c>
      <c r="G20" s="71">
        <f>G16-$B18</f>
        <v>0</v>
      </c>
      <c r="H20" s="50"/>
      <c r="I20" s="50"/>
      <c r="J20" s="50"/>
      <c r="K20" s="70"/>
      <c r="L20" t="s" s="52">
        <v>80</v>
      </c>
      <c r="M20" s="70">
        <f>ABS(C20)</f>
        <v>0</v>
      </c>
      <c r="N20" s="70">
        <f>ABS(D20)</f>
        <v>0</v>
      </c>
      <c r="O20" s="70">
        <f>ABS(E20)</f>
        <v>0</v>
      </c>
      <c r="P20" s="70">
        <f>ABS(F20)</f>
        <v>0</v>
      </c>
      <c r="Q20" s="70">
        <f>ABS(G20)</f>
        <v>0</v>
      </c>
      <c r="R20" s="50"/>
      <c r="S20" s="50"/>
      <c r="T20" s="50"/>
      <c r="U20" s="50"/>
      <c r="V20" s="50"/>
    </row>
    <row r="21" ht="18" customHeight="1">
      <c r="A21" s="53"/>
      <c r="B21" s="53"/>
      <c r="C21" s="73"/>
      <c r="D21" s="73"/>
      <c r="E21" s="73"/>
      <c r="F21" s="73"/>
      <c r="G21" s="53"/>
      <c r="H21" s="50"/>
      <c r="I21" s="50"/>
      <c r="J21" s="50"/>
      <c r="K21" s="70"/>
      <c r="L21" t="s" s="52">
        <v>81</v>
      </c>
      <c r="M21" s="70">
        <f>SUM(M20:U20)/2</f>
        <v>0</v>
      </c>
      <c r="N21" s="50"/>
      <c r="O21" s="50"/>
      <c r="P21" s="50"/>
      <c r="Q21" s="50"/>
      <c r="R21" s="50"/>
      <c r="S21" s="50"/>
      <c r="T21" s="50"/>
      <c r="U21" s="50"/>
      <c r="V21" s="50"/>
    </row>
    <row r="22" ht="18" customHeight="1">
      <c r="A22" t="s" s="16">
        <v>82</v>
      </c>
      <c r="B22" s="17"/>
      <c r="C22" s="74">
        <f>C20*$M$5/$M22</f>
        <v>0</v>
      </c>
      <c r="D22" s="75">
        <f>D20*$M$5/$M22</f>
        <v>0</v>
      </c>
      <c r="E22" s="75">
        <f>E20*$M$5/$M22</f>
        <v>0</v>
      </c>
      <c r="F22" s="75">
        <f>F20*$M$5/$M22</f>
        <v>0</v>
      </c>
      <c r="G22" s="76">
        <f>G20*$M$5/$M22</f>
        <v>0</v>
      </c>
      <c r="H22" s="56"/>
      <c r="I22" s="50"/>
      <c r="J22" s="50"/>
      <c r="K22" s="70"/>
      <c r="L22" t="s" s="52">
        <v>83</v>
      </c>
      <c r="M22" s="70">
        <f>IF(M21&lt;$M$5,$M$5,M21)</f>
        <v>1</v>
      </c>
      <c r="N22" s="50"/>
      <c r="O22" s="50"/>
      <c r="P22" s="50"/>
      <c r="Q22" s="50"/>
      <c r="R22" s="50"/>
      <c r="S22" s="50"/>
      <c r="T22" s="50"/>
      <c r="U22" s="50"/>
      <c r="V22" s="50"/>
    </row>
    <row r="23" ht="18" customHeight="1">
      <c r="A23" s="77"/>
      <c r="B23" s="77"/>
      <c r="C23" s="78"/>
      <c r="D23" s="78"/>
      <c r="E23" s="78"/>
      <c r="F23" s="78"/>
      <c r="G23" s="67"/>
      <c r="H23" s="50"/>
      <c r="I23" s="50"/>
      <c r="J23" s="50"/>
      <c r="K23" s="70"/>
      <c r="L23" s="70"/>
      <c r="M23" s="70"/>
      <c r="N23" s="50"/>
      <c r="O23" s="50"/>
      <c r="P23" s="50"/>
      <c r="Q23" s="50"/>
      <c r="R23" s="50"/>
      <c r="S23" s="50"/>
      <c r="T23" s="50"/>
      <c r="U23" s="50"/>
      <c r="V23" s="50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