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 activeTab="2"/>
  </bookViews>
  <sheets>
    <sheet name="Query1" sheetId="1" r:id="rId1"/>
    <sheet name="dailygrowthrates_txs" sheetId="2" r:id="rId2"/>
    <sheet name="dailygrowthrates_cntls" sheetId="3" r:id="rId3"/>
    <sheet name="Sheet1" sheetId="4" r:id="rId4"/>
    <sheet name="Sheet2" sheetId="5" r:id="rId5"/>
  </sheets>
  <calcPr calcId="145621"/>
</workbook>
</file>

<file path=xl/calcChain.xml><?xml version="1.0" encoding="utf-8"?>
<calcChain xmlns="http://schemas.openxmlformats.org/spreadsheetml/2006/main">
  <c r="U10" i="1" l="1"/>
  <c r="E8" i="1"/>
  <c r="F8" i="1"/>
  <c r="G8" i="1"/>
  <c r="H8" i="1"/>
  <c r="I8" i="1"/>
  <c r="J8" i="1"/>
  <c r="K8" i="1"/>
  <c r="M8" i="1"/>
  <c r="N8" i="1"/>
  <c r="O8" i="1"/>
  <c r="P8" i="1"/>
  <c r="Q8" i="1"/>
  <c r="R8" i="1"/>
  <c r="S8" i="1"/>
  <c r="T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E9" i="1"/>
  <c r="AF9" i="1"/>
  <c r="AG9" i="1"/>
  <c r="AH9" i="1"/>
  <c r="AI9" i="1"/>
  <c r="AJ9" i="1"/>
  <c r="AK9" i="1"/>
  <c r="AL9" i="1"/>
  <c r="AM9" i="1"/>
  <c r="AN9" i="1"/>
  <c r="E10" i="1"/>
  <c r="F10" i="1"/>
  <c r="G10" i="1"/>
  <c r="H10" i="1"/>
  <c r="J10" i="1"/>
  <c r="K10" i="1"/>
  <c r="L10" i="1"/>
  <c r="M10" i="1"/>
  <c r="N10" i="1"/>
  <c r="O10" i="1"/>
  <c r="P10" i="1"/>
  <c r="Q10" i="1"/>
  <c r="R10" i="1"/>
  <c r="S10" i="1"/>
  <c r="T10" i="1"/>
  <c r="V10" i="1"/>
  <c r="W10" i="1"/>
  <c r="X10" i="1"/>
  <c r="Y10" i="1"/>
  <c r="Z10" i="1"/>
  <c r="AA10" i="1"/>
  <c r="AB10" i="1"/>
  <c r="AC10" i="1"/>
  <c r="AE10" i="1"/>
  <c r="AF10" i="1"/>
  <c r="AG10" i="1"/>
  <c r="AH10" i="1"/>
  <c r="AI10" i="1"/>
  <c r="AJ10" i="1"/>
  <c r="AK10" i="1"/>
  <c r="AL10" i="1"/>
  <c r="AM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H12" i="1"/>
  <c r="AI12" i="1"/>
  <c r="AJ12" i="1"/>
  <c r="AK12" i="1"/>
  <c r="AL12" i="1"/>
  <c r="E13" i="1"/>
  <c r="F13" i="1"/>
  <c r="G13" i="1"/>
  <c r="H13" i="1"/>
  <c r="I13" i="1"/>
  <c r="J13" i="1"/>
  <c r="K13" i="1"/>
  <c r="L13" i="1"/>
  <c r="M13" i="1"/>
  <c r="N13" i="1"/>
  <c r="O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<sst xmlns="http://schemas.openxmlformats.org/spreadsheetml/2006/main" count="108" uniqueCount="43">
  <si>
    <t>LakeID</t>
  </si>
  <si>
    <t>SampleDate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</si>
  <si>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</si>
  <si>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</si>
  <si>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</si>
  <si>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</si>
  <si>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</si>
  <si>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</si>
  <si>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</si>
  <si>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</si>
  <si>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</si>
  <si>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</si>
  <si>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3</t>
  </si>
  <si>
    <t>4</t>
  </si>
  <si>
    <t>5</t>
  </si>
  <si>
    <t>6</t>
  </si>
  <si>
    <t>7</t>
  </si>
  <si>
    <t>8</t>
  </si>
  <si>
    <t>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</si>
  <si>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</si>
  <si>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</si>
  <si>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</si>
  <si>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</si>
  <si>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</si>
  <si>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</si>
  <si>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</si>
  <si>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</si>
  <si>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</si>
  <si>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C2</t>
  </si>
  <si>
    <t>C3</t>
  </si>
  <si>
    <t>C4</t>
  </si>
  <si>
    <t>C5</t>
  </si>
  <si>
    <t>C6</t>
  </si>
  <si>
    <t>c7</t>
  </si>
  <si>
    <t>C8</t>
  </si>
  <si>
    <t>C9</t>
  </si>
  <si>
    <t>CONTROL A</t>
  </si>
  <si>
    <t>CONTROL B</t>
  </si>
  <si>
    <t>NONE LISTED</t>
  </si>
  <si>
    <t>days of growth</t>
  </si>
  <si>
    <t>T</t>
  </si>
  <si>
    <t>E</t>
  </si>
  <si>
    <t>10102 8/2/09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</si>
</sst>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dailygrowthrates_txs!$A$2:$B$2</c:f>
              <c:strCache>
                <c:ptCount val="1"/>
                <c:pt idx="0">
                  <c:v>10102 8/2/2009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dailygrowthrates_txs!$D$2:$T$2</c:f>
              <c:numCache>
                <c:formatCode>General</c:formatCode>
                <c:ptCount val="17"/>
                <c:pt idx="0">
                  <c:v>6.2500000000000001E-5</c:v>
                </c:pt>
                <c:pt idx="1">
                  <c:v>1.2499999999999938E-4</c:v>
                </c:pt>
                <c:pt idx="2">
                  <c:v>3.8124999999999937E-4</c:v>
                </c:pt>
                <c:pt idx="3">
                  <c:v>1.9375000000000062E-4</c:v>
                </c:pt>
                <c:pt idx="4">
                  <c:v>1E-4</c:v>
                </c:pt>
                <c:pt idx="5">
                  <c:v>1E-4</c:v>
                </c:pt>
                <c:pt idx="6">
                  <c:v>5.1875000000000001E-4</c:v>
                </c:pt>
                <c:pt idx="7">
                  <c:v>4.8749999999999998E-4</c:v>
                </c:pt>
                <c:pt idx="9">
                  <c:v>1.6875000000000001E-4</c:v>
                </c:pt>
                <c:pt idx="10">
                  <c:v>1.125E-4</c:v>
                </c:pt>
                <c:pt idx="11">
                  <c:v>1.5625E-4</c:v>
                </c:pt>
                <c:pt idx="12">
                  <c:v>8.1249999999999996E-5</c:v>
                </c:pt>
                <c:pt idx="13">
                  <c:v>4.9999999999999691E-5</c:v>
                </c:pt>
                <c:pt idx="14">
                  <c:v>6.8750000000000004E-5</c:v>
                </c:pt>
                <c:pt idx="15">
                  <c:v>6.2500000000000001E-5</c:v>
                </c:pt>
                <c:pt idx="16">
                  <c:v>3.4374999999999998E-4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dailygrowthrates_txs!$A$3:$B$3</c:f>
              <c:strCache>
                <c:ptCount val="1"/>
                <c:pt idx="0">
                  <c:v>10102 8/24/2009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dailygrowthrates_txs!$D$3:$T$3</c:f>
              <c:numCache>
                <c:formatCode>General</c:formatCode>
                <c:ptCount val="17"/>
                <c:pt idx="0">
                  <c:v>8.6956521739130004E-6</c:v>
                </c:pt>
                <c:pt idx="1">
                  <c:v>8.6956521739130441E-5</c:v>
                </c:pt>
                <c:pt idx="2">
                  <c:v>2.4347826086956479E-4</c:v>
                </c:pt>
                <c:pt idx="3">
                  <c:v>2.3913043478260867E-4</c:v>
                </c:pt>
                <c:pt idx="4">
                  <c:v>3.4782608695652259E-5</c:v>
                </c:pt>
                <c:pt idx="5">
                  <c:v>3.9130434782608611E-5</c:v>
                </c:pt>
                <c:pt idx="6">
                  <c:v>3.9130434782608692E-4</c:v>
                </c:pt>
                <c:pt idx="7">
                  <c:v>2.6086956521739085E-4</c:v>
                </c:pt>
                <c:pt idx="8">
                  <c:v>2.0000000000000001E-4</c:v>
                </c:pt>
                <c:pt idx="9">
                  <c:v>6.0869565217390872E-5</c:v>
                </c:pt>
                <c:pt idx="10">
                  <c:v>2.3043478260869566E-4</c:v>
                </c:pt>
                <c:pt idx="11">
                  <c:v>5.6521739130434778E-5</c:v>
                </c:pt>
                <c:pt idx="12">
                  <c:v>1.1304347826086956E-4</c:v>
                </c:pt>
                <c:pt idx="13">
                  <c:v>2.6521739130434786E-4</c:v>
                </c:pt>
                <c:pt idx="14">
                  <c:v>1.9565217391304346E-4</c:v>
                </c:pt>
                <c:pt idx="15">
                  <c:v>1.7826086956521781E-4</c:v>
                </c:pt>
                <c:pt idx="16">
                  <c:v>3.1739130434782611E-4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dailygrowthrates_txs!$A$4:$B$4</c:f>
              <c:strCache>
                <c:ptCount val="1"/>
                <c:pt idx="0">
                  <c:v>10102 9/12/2009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dailygrowthrates_txs!$D$4:$T$4</c:f>
              <c:numCache>
                <c:formatCode>General</c:formatCode>
                <c:ptCount val="17"/>
                <c:pt idx="0">
                  <c:v>2.105263157894737E-4</c:v>
                </c:pt>
                <c:pt idx="1">
                  <c:v>8.4210526315789476E-5</c:v>
                </c:pt>
                <c:pt idx="2">
                  <c:v>1.6315789473684211E-4</c:v>
                </c:pt>
                <c:pt idx="3">
                  <c:v>1.0526315789473685E-4</c:v>
                </c:pt>
                <c:pt idx="4">
                  <c:v>1.0526315789473736E-4</c:v>
                </c:pt>
                <c:pt idx="6">
                  <c:v>2.8421052631578947E-4</c:v>
                </c:pt>
                <c:pt idx="7">
                  <c:v>3.0526315789473739E-4</c:v>
                </c:pt>
                <c:pt idx="8">
                  <c:v>1.3684210526315841E-4</c:v>
                </c:pt>
                <c:pt idx="9">
                  <c:v>2.3684210526315788E-4</c:v>
                </c:pt>
                <c:pt idx="10">
                  <c:v>2.3157894736842107E-4</c:v>
                </c:pt>
                <c:pt idx="11">
                  <c:v>1.8947368421052632E-4</c:v>
                </c:pt>
                <c:pt idx="12">
                  <c:v>1.0526315789473685E-4</c:v>
                </c:pt>
                <c:pt idx="13">
                  <c:v>2.473684210526316E-4</c:v>
                </c:pt>
                <c:pt idx="14">
                  <c:v>2.2631578947368366E-4</c:v>
                </c:pt>
                <c:pt idx="15">
                  <c:v>2.0526315789473631E-4</c:v>
                </c:pt>
                <c:pt idx="16">
                  <c:v>3.4736842105263159E-4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7200"/>
        <c:axId val="58148736"/>
      </c:scatterChart>
      <c:valAx>
        <c:axId val="58147200"/>
        <c:scaling>
          <c:orientation val="minMax"/>
        </c:scaling>
        <c:delete val="0"/>
        <c:axPos val="b"/>
        <c:majorTickMark val="out"/>
        <c:minorTickMark val="none"/>
        <c:tickLblPos val="nextTo"/>
        <c:crossAx val="58148736"/>
        <c:crosses val="autoZero"/>
        <c:crossBetween val="midCat"/>
      </c:valAx>
      <c:valAx>
        <c:axId val="5814873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147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dailygrowthrates_txs!$A$14:$B$14</c:f>
              <c:strCache>
                <c:ptCount val="1"/>
                <c:pt idx="0">
                  <c:v>10475 8/13/2009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dailygrowthrates_txs!$D$14:$T$14</c:f>
              <c:numCache>
                <c:formatCode>General</c:formatCode>
                <c:ptCount val="17"/>
                <c:pt idx="0">
                  <c:v>1.7391304347826088E-4</c:v>
                </c:pt>
                <c:pt idx="1">
                  <c:v>7.8260869565217384E-5</c:v>
                </c:pt>
                <c:pt idx="2">
                  <c:v>1.0869565217391305E-4</c:v>
                </c:pt>
                <c:pt idx="3">
                  <c:v>2.2173913043478262E-4</c:v>
                </c:pt>
                <c:pt idx="4">
                  <c:v>6.7391304347826086E-4</c:v>
                </c:pt>
                <c:pt idx="5">
                  <c:v>3.0869565217391307E-4</c:v>
                </c:pt>
                <c:pt idx="6">
                  <c:v>1.1739130434782609E-4</c:v>
                </c:pt>
                <c:pt idx="7">
                  <c:v>6.5217391304347834E-5</c:v>
                </c:pt>
                <c:pt idx="8">
                  <c:v>1.826086956521739E-4</c:v>
                </c:pt>
                <c:pt idx="9">
                  <c:v>1.8695652173913045E-4</c:v>
                </c:pt>
                <c:pt idx="10">
                  <c:v>1.6086956521739132E-4</c:v>
                </c:pt>
                <c:pt idx="11">
                  <c:v>6.086956521739131E-4</c:v>
                </c:pt>
                <c:pt idx="12">
                  <c:v>8.6956521739130441E-5</c:v>
                </c:pt>
                <c:pt idx="13">
                  <c:v>3.9913043478260876E-3</c:v>
                </c:pt>
                <c:pt idx="14">
                  <c:v>1.7304347826086958E-3</c:v>
                </c:pt>
                <c:pt idx="15">
                  <c:v>7.8695652173913053E-4</c:v>
                </c:pt>
                <c:pt idx="16">
                  <c:v>1.1739130434782609E-4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dailygrowthrates_txs!$A$15:$B$15</c:f>
              <c:strCache>
                <c:ptCount val="1"/>
                <c:pt idx="0">
                  <c:v>10475 9/1/2009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dailygrowthrates_txs!$D$15:$T$15</c:f>
              <c:numCache>
                <c:formatCode>General</c:formatCode>
                <c:ptCount val="17"/>
                <c:pt idx="0">
                  <c:v>4.0173053152039617E-6</c:v>
                </c:pt>
                <c:pt idx="1">
                  <c:v>2.657601977750309E-6</c:v>
                </c:pt>
                <c:pt idx="2">
                  <c:v>3.0284301606922125E-6</c:v>
                </c:pt>
                <c:pt idx="3">
                  <c:v>1.9777503090234857E-6</c:v>
                </c:pt>
                <c:pt idx="4">
                  <c:v>6.5018541409147095E-5</c:v>
                </c:pt>
                <c:pt idx="5">
                  <c:v>6.7985166872682325E-7</c:v>
                </c:pt>
                <c:pt idx="6">
                  <c:v>2.3485784919653896E-6</c:v>
                </c:pt>
                <c:pt idx="7">
                  <c:v>8.6526576019778123E-7</c:v>
                </c:pt>
                <c:pt idx="8">
                  <c:v>2.9666254635352285E-6</c:v>
                </c:pt>
                <c:pt idx="9">
                  <c:v>4.6971569839307791E-6</c:v>
                </c:pt>
                <c:pt idx="10">
                  <c:v>7.0519159456118658E-5</c:v>
                </c:pt>
                <c:pt idx="11">
                  <c:v>1.0228677379480841E-4</c:v>
                </c:pt>
                <c:pt idx="12">
                  <c:v>4.3263288009888685E-6</c:v>
                </c:pt>
                <c:pt idx="13">
                  <c:v>9.7280593325092715E-5</c:v>
                </c:pt>
                <c:pt idx="14">
                  <c:v>2.5957972805933253E-5</c:v>
                </c:pt>
                <c:pt idx="15">
                  <c:v>6.3102595797280591E-5</c:v>
                </c:pt>
                <c:pt idx="16">
                  <c:v>1.5451174289245982E-6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dailygrowthrates_txs!$A$16:$B$16</c:f>
              <c:strCache>
                <c:ptCount val="1"/>
                <c:pt idx="0">
                  <c:v>10475 9/20/2009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dailygrowthrates_txs!$D$16:$T$16</c:f>
              <c:numCache>
                <c:formatCode>General</c:formatCode>
                <c:ptCount val="17"/>
                <c:pt idx="0">
                  <c:v>1.3833333333333278E-3</c:v>
                </c:pt>
                <c:pt idx="1">
                  <c:v>1.2222222222222224E-4</c:v>
                </c:pt>
                <c:pt idx="2">
                  <c:v>1.2222222222222224E-4</c:v>
                </c:pt>
                <c:pt idx="3">
                  <c:v>1.6666666666666723E-4</c:v>
                </c:pt>
                <c:pt idx="4">
                  <c:v>6.0555555555555558E-4</c:v>
                </c:pt>
                <c:pt idx="5">
                  <c:v>1.7777777777777779E-4</c:v>
                </c:pt>
                <c:pt idx="6">
                  <c:v>3.0000000000000003E-4</c:v>
                </c:pt>
                <c:pt idx="7">
                  <c:v>6.6666666666666656E-5</c:v>
                </c:pt>
                <c:pt idx="8">
                  <c:v>1.9444444444444446E-4</c:v>
                </c:pt>
                <c:pt idx="9">
                  <c:v>1.1111111111111056E-4</c:v>
                </c:pt>
                <c:pt idx="10">
                  <c:v>4.8333333333333328E-4</c:v>
                </c:pt>
                <c:pt idx="11">
                  <c:v>6.922222222222222E-3</c:v>
                </c:pt>
                <c:pt idx="13">
                  <c:v>4.45E-3</c:v>
                </c:pt>
                <c:pt idx="14">
                  <c:v>6.4999999999999997E-4</c:v>
                </c:pt>
                <c:pt idx="15">
                  <c:v>1.2222222222222222E-3</c:v>
                </c:pt>
                <c:pt idx="16">
                  <c:v>7.2222222222222219E-5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78560"/>
        <c:axId val="58184448"/>
      </c:scatterChart>
      <c:valAx>
        <c:axId val="5817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58184448"/>
        <c:crosses val="autoZero"/>
        <c:crossBetween val="midCat"/>
      </c:valAx>
      <c:valAx>
        <c:axId val="5818444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178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dailygrowthrates_cntls!$A$2:$B$2</c:f>
              <c:strCache>
                <c:ptCount val="1"/>
                <c:pt idx="0">
                  <c:v>10102 8/2/2009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dailygrowthrates_cntls!$D$2:$U$2</c:f>
              <c:numCache>
                <c:formatCode>General</c:formatCode>
                <c:ptCount val="18"/>
                <c:pt idx="1">
                  <c:v>6.4375000000000001E-4</c:v>
                </c:pt>
                <c:pt idx="2">
                  <c:v>1.25E-4</c:v>
                </c:pt>
                <c:pt idx="3">
                  <c:v>6.8750000000000004E-5</c:v>
                </c:pt>
                <c:pt idx="4">
                  <c:v>1.4375E-4</c:v>
                </c:pt>
                <c:pt idx="5">
                  <c:v>7.4999999999999993E-5</c:v>
                </c:pt>
                <c:pt idx="6">
                  <c:v>8.7500000000000623E-5</c:v>
                </c:pt>
                <c:pt idx="7">
                  <c:v>1.9375000000000062E-4</c:v>
                </c:pt>
                <c:pt idx="8">
                  <c:v>2.4374999999999999E-4</c:v>
                </c:pt>
                <c:pt idx="9">
                  <c:v>4.4375000000000003E-4</c:v>
                </c:pt>
                <c:pt idx="10">
                  <c:v>3.3125E-4</c:v>
                </c:pt>
                <c:pt idx="11">
                  <c:v>1.125E-4</c:v>
                </c:pt>
                <c:pt idx="12">
                  <c:v>1.25E-4</c:v>
                </c:pt>
                <c:pt idx="13">
                  <c:v>1.0624999999999999E-4</c:v>
                </c:pt>
                <c:pt idx="14">
                  <c:v>4.9999999999999691E-5</c:v>
                </c:pt>
                <c:pt idx="15">
                  <c:v>2.1875E-4</c:v>
                </c:pt>
                <c:pt idx="16">
                  <c:v>6.625E-4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dailygrowthrates_cntls!$A$3:$B$3</c:f>
              <c:strCache>
                <c:ptCount val="1"/>
                <c:pt idx="0">
                  <c:v>10102 8/24/2009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dailygrowthrates_cntls!$D$3:$T$3</c:f>
              <c:numCache>
                <c:formatCode>General</c:formatCode>
                <c:ptCount val="17"/>
                <c:pt idx="0">
                  <c:v>7.391304347826131E-5</c:v>
                </c:pt>
                <c:pt idx="1">
                  <c:v>6.5217391304347834E-5</c:v>
                </c:pt>
                <c:pt idx="2">
                  <c:v>3.043478260869591E-5</c:v>
                </c:pt>
                <c:pt idx="3">
                  <c:v>9.5652173913043483E-5</c:v>
                </c:pt>
                <c:pt idx="4">
                  <c:v>6.5217391304347834E-5</c:v>
                </c:pt>
                <c:pt idx="5">
                  <c:v>8.2608695652173486E-5</c:v>
                </c:pt>
                <c:pt idx="6">
                  <c:v>8.2608695652173919E-5</c:v>
                </c:pt>
                <c:pt idx="7">
                  <c:v>6.5217391304348268E-5</c:v>
                </c:pt>
                <c:pt idx="8">
                  <c:v>3.9130434782608611E-5</c:v>
                </c:pt>
                <c:pt idx="10">
                  <c:v>4.7826086956521742E-5</c:v>
                </c:pt>
                <c:pt idx="11">
                  <c:v>1.1304347826086956E-4</c:v>
                </c:pt>
                <c:pt idx="12">
                  <c:v>7.8260869565217384E-5</c:v>
                </c:pt>
                <c:pt idx="13">
                  <c:v>2.6086956521738959E-5</c:v>
                </c:pt>
                <c:pt idx="14">
                  <c:v>9.1304347826086949E-5</c:v>
                </c:pt>
                <c:pt idx="15">
                  <c:v>6.5217391304347834E-5</c:v>
                </c:pt>
                <c:pt idx="16">
                  <c:v>5.6521739130434778E-5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dailygrowthrates_cntls!$A$4:$B$4</c:f>
              <c:strCache>
                <c:ptCount val="1"/>
                <c:pt idx="0">
                  <c:v>10102 9/12/2009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dailygrowthrates_cntls!$D$4:$T$4</c:f>
              <c:numCache>
                <c:formatCode>General</c:formatCode>
                <c:ptCount val="17"/>
                <c:pt idx="0">
                  <c:v>1.6315789473684211E-4</c:v>
                </c:pt>
                <c:pt idx="1">
                  <c:v>9.4736842105263162E-5</c:v>
                </c:pt>
                <c:pt idx="2">
                  <c:v>7.3684210526315789E-5</c:v>
                </c:pt>
                <c:pt idx="3">
                  <c:v>8.4210526315789476E-5</c:v>
                </c:pt>
                <c:pt idx="4">
                  <c:v>7.3684210526315789E-5</c:v>
                </c:pt>
                <c:pt idx="5">
                  <c:v>6.3157894736842103E-5</c:v>
                </c:pt>
                <c:pt idx="6">
                  <c:v>1.2105263157894736E-4</c:v>
                </c:pt>
                <c:pt idx="7">
                  <c:v>7.3684210526316318E-5</c:v>
                </c:pt>
                <c:pt idx="8">
                  <c:v>7.8947368421052104E-5</c:v>
                </c:pt>
                <c:pt idx="10">
                  <c:v>8.9473684210526305E-5</c:v>
                </c:pt>
                <c:pt idx="11">
                  <c:v>4.2105263157894474E-5</c:v>
                </c:pt>
                <c:pt idx="12">
                  <c:v>7.3684210526315789E-5</c:v>
                </c:pt>
                <c:pt idx="13">
                  <c:v>6.8421052631578946E-5</c:v>
                </c:pt>
                <c:pt idx="14">
                  <c:v>1E-4</c:v>
                </c:pt>
                <c:pt idx="15">
                  <c:v>1.1052631578947368E-4</c:v>
                </c:pt>
                <c:pt idx="16">
                  <c:v>1.3157894736842105E-4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67776"/>
        <c:axId val="57933824"/>
      </c:scatterChart>
      <c:valAx>
        <c:axId val="57067776"/>
        <c:scaling>
          <c:orientation val="minMax"/>
        </c:scaling>
        <c:delete val="0"/>
        <c:axPos val="b"/>
        <c:majorTickMark val="out"/>
        <c:minorTickMark val="none"/>
        <c:tickLblPos val="nextTo"/>
        <c:crossAx val="57933824"/>
        <c:crosses val="autoZero"/>
        <c:crossBetween val="midCat"/>
      </c:valAx>
      <c:valAx>
        <c:axId val="5793382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067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dailygrowthrates_cntls!$A$5:$B$5</c:f>
              <c:strCache>
                <c:ptCount val="1"/>
                <c:pt idx="0">
                  <c:v>10475 8/13/2009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dailygrowthrates_cntls!$D$5:$T$5</c:f>
              <c:numCache>
                <c:formatCode>General</c:formatCode>
                <c:ptCount val="17"/>
                <c:pt idx="1">
                  <c:v>9.1304347826086949E-5</c:v>
                </c:pt>
                <c:pt idx="2">
                  <c:v>1.3043478260869567E-4</c:v>
                </c:pt>
                <c:pt idx="3">
                  <c:v>1.3043478260869567E-4</c:v>
                </c:pt>
                <c:pt idx="4">
                  <c:v>3.956521739130435E-4</c:v>
                </c:pt>
                <c:pt idx="5">
                  <c:v>7.8260869565217384E-5</c:v>
                </c:pt>
                <c:pt idx="6">
                  <c:v>5.6956521739130435E-4</c:v>
                </c:pt>
                <c:pt idx="7">
                  <c:v>4.3913043478260866E-4</c:v>
                </c:pt>
                <c:pt idx="8">
                  <c:v>1.5217391304347827E-4</c:v>
                </c:pt>
                <c:pt idx="9">
                  <c:v>1.2173913043478261E-4</c:v>
                </c:pt>
                <c:pt idx="10">
                  <c:v>1.2869565217391305E-3</c:v>
                </c:pt>
                <c:pt idx="11">
                  <c:v>1.291304347826087E-3</c:v>
                </c:pt>
                <c:pt idx="12">
                  <c:v>3.1304347826087003E-4</c:v>
                </c:pt>
                <c:pt idx="13">
                  <c:v>1.3304347826086956E-3</c:v>
                </c:pt>
                <c:pt idx="14">
                  <c:v>1.3608695652173913E-3</c:v>
                </c:pt>
                <c:pt idx="15">
                  <c:v>1.317391304347826E-3</c:v>
                </c:pt>
                <c:pt idx="16">
                  <c:v>1.3043478260869567E-4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dailygrowthrates_cntls!$A$6:$B$6</c:f>
              <c:strCache>
                <c:ptCount val="1"/>
                <c:pt idx="0">
                  <c:v>10475 9/1/2009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dailygrowthrates_cntls!$D$6:$T$6</c:f>
              <c:numCache>
                <c:formatCode>General</c:formatCode>
                <c:ptCount val="17"/>
                <c:pt idx="0">
                  <c:v>2.1013597033374596E-6</c:v>
                </c:pt>
                <c:pt idx="1">
                  <c:v>2.0395550061804697E-6</c:v>
                </c:pt>
                <c:pt idx="2">
                  <c:v>1.1742892459826948E-6</c:v>
                </c:pt>
                <c:pt idx="3">
                  <c:v>1.8541409147095179E-6</c:v>
                </c:pt>
                <c:pt idx="4">
                  <c:v>4.5117428924598268E-6</c:v>
                </c:pt>
                <c:pt idx="5">
                  <c:v>1.8541409147095179E-6</c:v>
                </c:pt>
                <c:pt idx="6">
                  <c:v>1.4215080346106305E-6</c:v>
                </c:pt>
                <c:pt idx="7">
                  <c:v>1.73053152039555E-6</c:v>
                </c:pt>
                <c:pt idx="8">
                  <c:v>1.4215080346106305E-6</c:v>
                </c:pt>
                <c:pt idx="9">
                  <c:v>1.73053152039555E-6</c:v>
                </c:pt>
                <c:pt idx="10">
                  <c:v>3.8195302843016069E-5</c:v>
                </c:pt>
                <c:pt idx="11">
                  <c:v>4.1038318912237271E-5</c:v>
                </c:pt>
                <c:pt idx="13">
                  <c:v>2.8306551297898642E-5</c:v>
                </c:pt>
                <c:pt idx="14">
                  <c:v>8.2200247218788622E-6</c:v>
                </c:pt>
                <c:pt idx="15">
                  <c:v>2.3547589616810877E-5</c:v>
                </c:pt>
                <c:pt idx="16">
                  <c:v>1.2978986402966625E-6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dailygrowthrates_cntls!$A$7:$B$7</c:f>
              <c:strCache>
                <c:ptCount val="1"/>
                <c:pt idx="0">
                  <c:v>10475 9/20/2009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dailygrowthrates_cntls!$D$7:$T$7</c:f>
              <c:numCache>
                <c:formatCode>General</c:formatCode>
                <c:ptCount val="17"/>
                <c:pt idx="0">
                  <c:v>7.9444444444444441E-4</c:v>
                </c:pt>
                <c:pt idx="1">
                  <c:v>5.5555555555555558E-5</c:v>
                </c:pt>
                <c:pt idx="2">
                  <c:v>8.8888888888888893E-5</c:v>
                </c:pt>
                <c:pt idx="3">
                  <c:v>8.3333333333333331E-5</c:v>
                </c:pt>
                <c:pt idx="4">
                  <c:v>2.3888888888888948E-4</c:v>
                </c:pt>
                <c:pt idx="5">
                  <c:v>1.0555555555555555E-4</c:v>
                </c:pt>
                <c:pt idx="6">
                  <c:v>1.0555555555555555E-4</c:v>
                </c:pt>
                <c:pt idx="7">
                  <c:v>3.3333333333333111E-5</c:v>
                </c:pt>
                <c:pt idx="8">
                  <c:v>1.5000000000000001E-4</c:v>
                </c:pt>
                <c:pt idx="9">
                  <c:v>2.4444444444444448E-4</c:v>
                </c:pt>
                <c:pt idx="10">
                  <c:v>1.0555555555555611E-4</c:v>
                </c:pt>
                <c:pt idx="11">
                  <c:v>7.8888888888888889E-4</c:v>
                </c:pt>
                <c:pt idx="12">
                  <c:v>2.2777777777777832E-4</c:v>
                </c:pt>
                <c:pt idx="13">
                  <c:v>2.9499999999999999E-3</c:v>
                </c:pt>
                <c:pt idx="14">
                  <c:v>1.0444444444444444E-3</c:v>
                </c:pt>
                <c:pt idx="15">
                  <c:v>2.6666666666666663E-4</c:v>
                </c:pt>
                <c:pt idx="16">
                  <c:v>1.2222222222222224E-4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8272"/>
        <c:axId val="57164160"/>
      </c:scatterChart>
      <c:valAx>
        <c:axId val="5715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57164160"/>
        <c:crosses val="autoZero"/>
        <c:crossBetween val="midCat"/>
      </c:valAx>
      <c:valAx>
        <c:axId val="5716416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158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dailygrowthrates_cntls!$A$2:$B$2</c:f>
              <c:strCache>
                <c:ptCount val="1"/>
                <c:pt idx="0">
                  <c:v>10102 8/2/2009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dailygrowthrates_cntls!$D$2:$U$2</c:f>
              <c:numCache>
                <c:formatCode>General</c:formatCode>
                <c:ptCount val="18"/>
                <c:pt idx="1">
                  <c:v>6.4375000000000001E-4</c:v>
                </c:pt>
                <c:pt idx="2">
                  <c:v>1.25E-4</c:v>
                </c:pt>
                <c:pt idx="3">
                  <c:v>6.8750000000000004E-5</c:v>
                </c:pt>
                <c:pt idx="4">
                  <c:v>1.4375E-4</c:v>
                </c:pt>
                <c:pt idx="5">
                  <c:v>7.4999999999999993E-5</c:v>
                </c:pt>
                <c:pt idx="6">
                  <c:v>8.7500000000000623E-5</c:v>
                </c:pt>
                <c:pt idx="7">
                  <c:v>1.9375000000000062E-4</c:v>
                </c:pt>
                <c:pt idx="8">
                  <c:v>2.4374999999999999E-4</c:v>
                </c:pt>
                <c:pt idx="9">
                  <c:v>4.4375000000000003E-4</c:v>
                </c:pt>
                <c:pt idx="10">
                  <c:v>3.3125E-4</c:v>
                </c:pt>
                <c:pt idx="11">
                  <c:v>1.125E-4</c:v>
                </c:pt>
                <c:pt idx="12">
                  <c:v>1.25E-4</c:v>
                </c:pt>
                <c:pt idx="13">
                  <c:v>1.0624999999999999E-4</c:v>
                </c:pt>
                <c:pt idx="14">
                  <c:v>4.9999999999999691E-5</c:v>
                </c:pt>
                <c:pt idx="15">
                  <c:v>2.1875E-4</c:v>
                </c:pt>
                <c:pt idx="16">
                  <c:v>6.625E-4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dailygrowthrates_cntls!$A$3:$B$3</c:f>
              <c:strCache>
                <c:ptCount val="1"/>
                <c:pt idx="0">
                  <c:v>10102 8/24/2009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dailygrowthrates_cntls!$D$3:$T$3</c:f>
              <c:numCache>
                <c:formatCode>General</c:formatCode>
                <c:ptCount val="17"/>
                <c:pt idx="0">
                  <c:v>7.391304347826131E-5</c:v>
                </c:pt>
                <c:pt idx="1">
                  <c:v>6.5217391304347834E-5</c:v>
                </c:pt>
                <c:pt idx="2">
                  <c:v>3.043478260869591E-5</c:v>
                </c:pt>
                <c:pt idx="3">
                  <c:v>9.5652173913043483E-5</c:v>
                </c:pt>
                <c:pt idx="4">
                  <c:v>6.5217391304347834E-5</c:v>
                </c:pt>
                <c:pt idx="5">
                  <c:v>8.2608695652173486E-5</c:v>
                </c:pt>
                <c:pt idx="6">
                  <c:v>8.2608695652173919E-5</c:v>
                </c:pt>
                <c:pt idx="7">
                  <c:v>6.5217391304348268E-5</c:v>
                </c:pt>
                <c:pt idx="8">
                  <c:v>3.9130434782608611E-5</c:v>
                </c:pt>
                <c:pt idx="10">
                  <c:v>4.7826086956521742E-5</c:v>
                </c:pt>
                <c:pt idx="11">
                  <c:v>1.1304347826086956E-4</c:v>
                </c:pt>
                <c:pt idx="12">
                  <c:v>7.8260869565217384E-5</c:v>
                </c:pt>
                <c:pt idx="13">
                  <c:v>2.6086956521738959E-5</c:v>
                </c:pt>
                <c:pt idx="14">
                  <c:v>9.1304347826086949E-5</c:v>
                </c:pt>
                <c:pt idx="15">
                  <c:v>6.5217391304347834E-5</c:v>
                </c:pt>
                <c:pt idx="16">
                  <c:v>5.6521739130434778E-5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dailygrowthrates_cntls!$A$4:$B$4</c:f>
              <c:strCache>
                <c:ptCount val="1"/>
                <c:pt idx="0">
                  <c:v>10102 9/12/2009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dailygrowthrates_cntls!$D$4:$T$4</c:f>
              <c:numCache>
                <c:formatCode>General</c:formatCode>
                <c:ptCount val="17"/>
                <c:pt idx="0">
                  <c:v>1.6315789473684211E-4</c:v>
                </c:pt>
                <c:pt idx="1">
                  <c:v>9.4736842105263162E-5</c:v>
                </c:pt>
                <c:pt idx="2">
                  <c:v>7.3684210526315789E-5</c:v>
                </c:pt>
                <c:pt idx="3">
                  <c:v>8.4210526315789476E-5</c:v>
                </c:pt>
                <c:pt idx="4">
                  <c:v>7.3684210526315789E-5</c:v>
                </c:pt>
                <c:pt idx="5">
                  <c:v>6.3157894736842103E-5</c:v>
                </c:pt>
                <c:pt idx="6">
                  <c:v>1.2105263157894736E-4</c:v>
                </c:pt>
                <c:pt idx="7">
                  <c:v>7.3684210526316318E-5</c:v>
                </c:pt>
                <c:pt idx="8">
                  <c:v>7.8947368421052104E-5</c:v>
                </c:pt>
                <c:pt idx="10">
                  <c:v>8.9473684210526305E-5</c:v>
                </c:pt>
                <c:pt idx="11">
                  <c:v>4.2105263157894474E-5</c:v>
                </c:pt>
                <c:pt idx="12">
                  <c:v>7.3684210526315789E-5</c:v>
                </c:pt>
                <c:pt idx="13">
                  <c:v>6.8421052631578946E-5</c:v>
                </c:pt>
                <c:pt idx="14">
                  <c:v>1E-4</c:v>
                </c:pt>
                <c:pt idx="15">
                  <c:v>1.1052631578947368E-4</c:v>
                </c:pt>
                <c:pt idx="16">
                  <c:v>1.3157894736842105E-4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8736"/>
        <c:axId val="57118720"/>
      </c:scatterChart>
      <c:valAx>
        <c:axId val="57108736"/>
        <c:scaling>
          <c:orientation val="minMax"/>
        </c:scaling>
        <c:delete val="0"/>
        <c:axPos val="b"/>
        <c:majorTickMark val="out"/>
        <c:minorTickMark val="none"/>
        <c:tickLblPos val="nextTo"/>
        <c:crossAx val="57118720"/>
        <c:crosses val="autoZero"/>
        <c:crossBetween val="midCat"/>
      </c:valAx>
      <c:valAx>
        <c:axId val="5711872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108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dailygrowthrates_cntls!$A$5:$B$5</c:f>
              <c:strCache>
                <c:ptCount val="1"/>
                <c:pt idx="0">
                  <c:v>10475 8/13/2009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dailygrowthrates_cntls!$D$5:$T$5</c:f>
              <c:numCache>
                <c:formatCode>General</c:formatCode>
                <c:ptCount val="17"/>
                <c:pt idx="1">
                  <c:v>9.1304347826086949E-5</c:v>
                </c:pt>
                <c:pt idx="2">
                  <c:v>1.3043478260869567E-4</c:v>
                </c:pt>
                <c:pt idx="3">
                  <c:v>1.3043478260869567E-4</c:v>
                </c:pt>
                <c:pt idx="4">
                  <c:v>3.956521739130435E-4</c:v>
                </c:pt>
                <c:pt idx="5">
                  <c:v>7.8260869565217384E-5</c:v>
                </c:pt>
                <c:pt idx="6">
                  <c:v>5.6956521739130435E-4</c:v>
                </c:pt>
                <c:pt idx="7">
                  <c:v>4.3913043478260866E-4</c:v>
                </c:pt>
                <c:pt idx="8">
                  <c:v>1.5217391304347827E-4</c:v>
                </c:pt>
                <c:pt idx="9">
                  <c:v>1.2173913043478261E-4</c:v>
                </c:pt>
                <c:pt idx="10">
                  <c:v>1.2869565217391305E-3</c:v>
                </c:pt>
                <c:pt idx="11">
                  <c:v>1.291304347826087E-3</c:v>
                </c:pt>
                <c:pt idx="12">
                  <c:v>3.1304347826087003E-4</c:v>
                </c:pt>
                <c:pt idx="13">
                  <c:v>1.3304347826086956E-3</c:v>
                </c:pt>
                <c:pt idx="14">
                  <c:v>1.3608695652173913E-3</c:v>
                </c:pt>
                <c:pt idx="15">
                  <c:v>1.317391304347826E-3</c:v>
                </c:pt>
                <c:pt idx="16">
                  <c:v>1.3043478260869567E-4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dailygrowthrates_cntls!$A$6:$B$6</c:f>
              <c:strCache>
                <c:ptCount val="1"/>
                <c:pt idx="0">
                  <c:v>10475 9/1/2009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dailygrowthrates_cntls!$D$6:$T$6</c:f>
              <c:numCache>
                <c:formatCode>General</c:formatCode>
                <c:ptCount val="17"/>
                <c:pt idx="0">
                  <c:v>2.1013597033374596E-6</c:v>
                </c:pt>
                <c:pt idx="1">
                  <c:v>2.0395550061804697E-6</c:v>
                </c:pt>
                <c:pt idx="2">
                  <c:v>1.1742892459826948E-6</c:v>
                </c:pt>
                <c:pt idx="3">
                  <c:v>1.8541409147095179E-6</c:v>
                </c:pt>
                <c:pt idx="4">
                  <c:v>4.5117428924598268E-6</c:v>
                </c:pt>
                <c:pt idx="5">
                  <c:v>1.8541409147095179E-6</c:v>
                </c:pt>
                <c:pt idx="6">
                  <c:v>1.4215080346106305E-6</c:v>
                </c:pt>
                <c:pt idx="7">
                  <c:v>1.73053152039555E-6</c:v>
                </c:pt>
                <c:pt idx="8">
                  <c:v>1.4215080346106305E-6</c:v>
                </c:pt>
                <c:pt idx="9">
                  <c:v>1.73053152039555E-6</c:v>
                </c:pt>
                <c:pt idx="10">
                  <c:v>3.8195302843016069E-5</c:v>
                </c:pt>
                <c:pt idx="11">
                  <c:v>4.1038318912237271E-5</c:v>
                </c:pt>
                <c:pt idx="13">
                  <c:v>2.8306551297898642E-5</c:v>
                </c:pt>
                <c:pt idx="14">
                  <c:v>8.2200247218788622E-6</c:v>
                </c:pt>
                <c:pt idx="15">
                  <c:v>2.3547589616810877E-5</c:v>
                </c:pt>
                <c:pt idx="16">
                  <c:v>1.2978986402966625E-6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dailygrowthrates_cntls!$A$7:$B$7</c:f>
              <c:strCache>
                <c:ptCount val="1"/>
                <c:pt idx="0">
                  <c:v>10475 9/20/2009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dailygrowthrates_cntls!$D$1:$T$1</c:f>
              <c:strCache>
                <c:ptCount val="17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C13</c:v>
                </c:pt>
                <c:pt idx="5">
                  <c:v>C14</c:v>
                </c:pt>
                <c:pt idx="6">
                  <c:v>C15</c:v>
                </c:pt>
                <c:pt idx="7">
                  <c:v>C16</c:v>
                </c:pt>
                <c:pt idx="8">
                  <c:v>c17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C5</c:v>
                </c:pt>
                <c:pt idx="13">
                  <c:v>C6</c:v>
                </c:pt>
                <c:pt idx="14">
                  <c:v>c7</c:v>
                </c:pt>
                <c:pt idx="15">
                  <c:v>C8</c:v>
                </c:pt>
                <c:pt idx="16">
                  <c:v>C9</c:v>
                </c:pt>
              </c:strCache>
            </c:strRef>
          </c:xVal>
          <c:yVal>
            <c:numRef>
              <c:f>dailygrowthrates_cntls!$D$7:$T$7</c:f>
              <c:numCache>
                <c:formatCode>General</c:formatCode>
                <c:ptCount val="17"/>
                <c:pt idx="0">
                  <c:v>7.9444444444444441E-4</c:v>
                </c:pt>
                <c:pt idx="1">
                  <c:v>5.5555555555555558E-5</c:v>
                </c:pt>
                <c:pt idx="2">
                  <c:v>8.8888888888888893E-5</c:v>
                </c:pt>
                <c:pt idx="3">
                  <c:v>8.3333333333333331E-5</c:v>
                </c:pt>
                <c:pt idx="4">
                  <c:v>2.3888888888888948E-4</c:v>
                </c:pt>
                <c:pt idx="5">
                  <c:v>1.0555555555555555E-4</c:v>
                </c:pt>
                <c:pt idx="6">
                  <c:v>1.0555555555555555E-4</c:v>
                </c:pt>
                <c:pt idx="7">
                  <c:v>3.3333333333333111E-5</c:v>
                </c:pt>
                <c:pt idx="8">
                  <c:v>1.5000000000000001E-4</c:v>
                </c:pt>
                <c:pt idx="9">
                  <c:v>2.4444444444444448E-4</c:v>
                </c:pt>
                <c:pt idx="10">
                  <c:v>1.0555555555555611E-4</c:v>
                </c:pt>
                <c:pt idx="11">
                  <c:v>7.8888888888888889E-4</c:v>
                </c:pt>
                <c:pt idx="12">
                  <c:v>2.2777777777777832E-4</c:v>
                </c:pt>
                <c:pt idx="13">
                  <c:v>2.9499999999999999E-3</c:v>
                </c:pt>
                <c:pt idx="14">
                  <c:v>1.0444444444444444E-3</c:v>
                </c:pt>
                <c:pt idx="15">
                  <c:v>2.6666666666666663E-4</c:v>
                </c:pt>
                <c:pt idx="16">
                  <c:v>1.2222222222222224E-4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6992"/>
        <c:axId val="41158528"/>
      </c:scatterChart>
      <c:valAx>
        <c:axId val="4115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41158528"/>
        <c:crosses val="autoZero"/>
        <c:crossBetween val="midCat"/>
      </c:valAx>
      <c:valAx>
        <c:axId val="4115852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56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dailygrowthrates_txs!$A$2:$B$2</c:f>
              <c:strCache>
                <c:ptCount val="1"/>
                <c:pt idx="0">
                  <c:v>10102 8/2/2009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dailygrowthrates_txs!$D$2:$T$2</c:f>
              <c:numCache>
                <c:formatCode>General</c:formatCode>
                <c:ptCount val="17"/>
                <c:pt idx="0">
                  <c:v>6.2500000000000001E-5</c:v>
                </c:pt>
                <c:pt idx="1">
                  <c:v>1.2499999999999938E-4</c:v>
                </c:pt>
                <c:pt idx="2">
                  <c:v>3.8124999999999937E-4</c:v>
                </c:pt>
                <c:pt idx="3">
                  <c:v>1.9375000000000062E-4</c:v>
                </c:pt>
                <c:pt idx="4">
                  <c:v>1E-4</c:v>
                </c:pt>
                <c:pt idx="5">
                  <c:v>1E-4</c:v>
                </c:pt>
                <c:pt idx="6">
                  <c:v>5.1875000000000001E-4</c:v>
                </c:pt>
                <c:pt idx="7">
                  <c:v>4.8749999999999998E-4</c:v>
                </c:pt>
                <c:pt idx="9">
                  <c:v>1.6875000000000001E-4</c:v>
                </c:pt>
                <c:pt idx="10">
                  <c:v>1.125E-4</c:v>
                </c:pt>
                <c:pt idx="11">
                  <c:v>1.5625E-4</c:v>
                </c:pt>
                <c:pt idx="12">
                  <c:v>8.1249999999999996E-5</c:v>
                </c:pt>
                <c:pt idx="13">
                  <c:v>4.9999999999999691E-5</c:v>
                </c:pt>
                <c:pt idx="14">
                  <c:v>6.8750000000000004E-5</c:v>
                </c:pt>
                <c:pt idx="15">
                  <c:v>6.2500000000000001E-5</c:v>
                </c:pt>
                <c:pt idx="16">
                  <c:v>3.4374999999999998E-4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dailygrowthrates_txs!$A$3:$B$3</c:f>
              <c:strCache>
                <c:ptCount val="1"/>
                <c:pt idx="0">
                  <c:v>10102 8/24/2009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dailygrowthrates_txs!$D$3:$T$3</c:f>
              <c:numCache>
                <c:formatCode>General</c:formatCode>
                <c:ptCount val="17"/>
                <c:pt idx="0">
                  <c:v>8.6956521739130004E-6</c:v>
                </c:pt>
                <c:pt idx="1">
                  <c:v>8.6956521739130441E-5</c:v>
                </c:pt>
                <c:pt idx="2">
                  <c:v>2.4347826086956479E-4</c:v>
                </c:pt>
                <c:pt idx="3">
                  <c:v>2.3913043478260867E-4</c:v>
                </c:pt>
                <c:pt idx="4">
                  <c:v>3.4782608695652259E-5</c:v>
                </c:pt>
                <c:pt idx="5">
                  <c:v>3.9130434782608611E-5</c:v>
                </c:pt>
                <c:pt idx="6">
                  <c:v>3.9130434782608692E-4</c:v>
                </c:pt>
                <c:pt idx="7">
                  <c:v>2.6086956521739085E-4</c:v>
                </c:pt>
                <c:pt idx="8">
                  <c:v>2.0000000000000001E-4</c:v>
                </c:pt>
                <c:pt idx="9">
                  <c:v>6.0869565217390872E-5</c:v>
                </c:pt>
                <c:pt idx="10">
                  <c:v>2.3043478260869566E-4</c:v>
                </c:pt>
                <c:pt idx="11">
                  <c:v>5.6521739130434778E-5</c:v>
                </c:pt>
                <c:pt idx="12">
                  <c:v>1.1304347826086956E-4</c:v>
                </c:pt>
                <c:pt idx="13">
                  <c:v>2.6521739130434786E-4</c:v>
                </c:pt>
                <c:pt idx="14">
                  <c:v>1.9565217391304346E-4</c:v>
                </c:pt>
                <c:pt idx="15">
                  <c:v>1.7826086956521781E-4</c:v>
                </c:pt>
                <c:pt idx="16">
                  <c:v>3.1739130434782611E-4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dailygrowthrates_txs!$A$4:$B$4</c:f>
              <c:strCache>
                <c:ptCount val="1"/>
                <c:pt idx="0">
                  <c:v>10102 9/12/2009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dailygrowthrates_txs!$D$4:$T$4</c:f>
              <c:numCache>
                <c:formatCode>General</c:formatCode>
                <c:ptCount val="17"/>
                <c:pt idx="0">
                  <c:v>2.105263157894737E-4</c:v>
                </c:pt>
                <c:pt idx="1">
                  <c:v>8.4210526315789476E-5</c:v>
                </c:pt>
                <c:pt idx="2">
                  <c:v>1.6315789473684211E-4</c:v>
                </c:pt>
                <c:pt idx="3">
                  <c:v>1.0526315789473685E-4</c:v>
                </c:pt>
                <c:pt idx="4">
                  <c:v>1.0526315789473736E-4</c:v>
                </c:pt>
                <c:pt idx="6">
                  <c:v>2.8421052631578947E-4</c:v>
                </c:pt>
                <c:pt idx="7">
                  <c:v>3.0526315789473739E-4</c:v>
                </c:pt>
                <c:pt idx="8">
                  <c:v>1.3684210526315841E-4</c:v>
                </c:pt>
                <c:pt idx="9">
                  <c:v>2.3684210526315788E-4</c:v>
                </c:pt>
                <c:pt idx="10">
                  <c:v>2.3157894736842107E-4</c:v>
                </c:pt>
                <c:pt idx="11">
                  <c:v>1.8947368421052632E-4</c:v>
                </c:pt>
                <c:pt idx="12">
                  <c:v>1.0526315789473685E-4</c:v>
                </c:pt>
                <c:pt idx="13">
                  <c:v>2.473684210526316E-4</c:v>
                </c:pt>
                <c:pt idx="14">
                  <c:v>2.2631578947368366E-4</c:v>
                </c:pt>
                <c:pt idx="15">
                  <c:v>2.0526315789473631E-4</c:v>
                </c:pt>
                <c:pt idx="16">
                  <c:v>3.4736842105263159E-4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87968"/>
        <c:axId val="41197952"/>
      </c:scatterChart>
      <c:valAx>
        <c:axId val="4118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41197952"/>
        <c:crosses val="autoZero"/>
        <c:crossBetween val="midCat"/>
      </c:valAx>
      <c:valAx>
        <c:axId val="41197952"/>
        <c:scaling>
          <c:logBase val="10"/>
          <c:orientation val="minMax"/>
          <c:min val="1.0000000000000004E-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87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dailygrowthrates_txs!$A$14:$B$14</c:f>
              <c:strCache>
                <c:ptCount val="1"/>
                <c:pt idx="0">
                  <c:v>10475 8/13/2009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dailygrowthrates_txs!$D$14:$T$14</c:f>
              <c:numCache>
                <c:formatCode>General</c:formatCode>
                <c:ptCount val="17"/>
                <c:pt idx="0">
                  <c:v>1.7391304347826088E-4</c:v>
                </c:pt>
                <c:pt idx="1">
                  <c:v>7.8260869565217384E-5</c:v>
                </c:pt>
                <c:pt idx="2">
                  <c:v>1.0869565217391305E-4</c:v>
                </c:pt>
                <c:pt idx="3">
                  <c:v>2.2173913043478262E-4</c:v>
                </c:pt>
                <c:pt idx="4">
                  <c:v>6.7391304347826086E-4</c:v>
                </c:pt>
                <c:pt idx="5">
                  <c:v>3.0869565217391307E-4</c:v>
                </c:pt>
                <c:pt idx="6">
                  <c:v>1.1739130434782609E-4</c:v>
                </c:pt>
                <c:pt idx="7">
                  <c:v>6.5217391304347834E-5</c:v>
                </c:pt>
                <c:pt idx="8">
                  <c:v>1.826086956521739E-4</c:v>
                </c:pt>
                <c:pt idx="9">
                  <c:v>1.8695652173913045E-4</c:v>
                </c:pt>
                <c:pt idx="10">
                  <c:v>1.6086956521739132E-4</c:v>
                </c:pt>
                <c:pt idx="11">
                  <c:v>6.086956521739131E-4</c:v>
                </c:pt>
                <c:pt idx="12">
                  <c:v>8.6956521739130441E-5</c:v>
                </c:pt>
                <c:pt idx="13">
                  <c:v>3.9913043478260876E-3</c:v>
                </c:pt>
                <c:pt idx="14">
                  <c:v>1.7304347826086958E-3</c:v>
                </c:pt>
                <c:pt idx="15">
                  <c:v>7.8695652173913053E-4</c:v>
                </c:pt>
                <c:pt idx="16">
                  <c:v>1.1739130434782609E-4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dailygrowthrates_txs!$A$15:$B$15</c:f>
              <c:strCache>
                <c:ptCount val="1"/>
                <c:pt idx="0">
                  <c:v>10475 9/1/2009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dailygrowthrates_txs!$D$15:$T$15</c:f>
              <c:numCache>
                <c:formatCode>General</c:formatCode>
                <c:ptCount val="17"/>
                <c:pt idx="0">
                  <c:v>4.0173053152039617E-6</c:v>
                </c:pt>
                <c:pt idx="1">
                  <c:v>2.657601977750309E-6</c:v>
                </c:pt>
                <c:pt idx="2">
                  <c:v>3.0284301606922125E-6</c:v>
                </c:pt>
                <c:pt idx="3">
                  <c:v>1.9777503090234857E-6</c:v>
                </c:pt>
                <c:pt idx="4">
                  <c:v>6.5018541409147095E-5</c:v>
                </c:pt>
                <c:pt idx="5">
                  <c:v>6.7985166872682325E-7</c:v>
                </c:pt>
                <c:pt idx="6">
                  <c:v>2.3485784919653896E-6</c:v>
                </c:pt>
                <c:pt idx="7">
                  <c:v>8.6526576019778123E-7</c:v>
                </c:pt>
                <c:pt idx="8">
                  <c:v>2.9666254635352285E-6</c:v>
                </c:pt>
                <c:pt idx="9">
                  <c:v>4.6971569839307791E-6</c:v>
                </c:pt>
                <c:pt idx="10">
                  <c:v>7.0519159456118658E-5</c:v>
                </c:pt>
                <c:pt idx="11">
                  <c:v>1.0228677379480841E-4</c:v>
                </c:pt>
                <c:pt idx="12">
                  <c:v>4.3263288009888685E-6</c:v>
                </c:pt>
                <c:pt idx="13">
                  <c:v>9.7280593325092715E-5</c:v>
                </c:pt>
                <c:pt idx="14">
                  <c:v>2.5957972805933253E-5</c:v>
                </c:pt>
                <c:pt idx="15">
                  <c:v>6.3102595797280591E-5</c:v>
                </c:pt>
                <c:pt idx="16">
                  <c:v>1.5451174289245982E-6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dailygrowthrates_txs!$A$16:$B$16</c:f>
              <c:strCache>
                <c:ptCount val="1"/>
                <c:pt idx="0">
                  <c:v>10475 9/20/2009</c:v>
                </c:pt>
              </c:strCache>
            </c:strRef>
          </c:tx>
          <c:spPr>
            <a:ln w="28575">
              <a:noFill/>
            </a:ln>
          </c:spPr>
          <c:xVal>
            <c:strRef>
              <c:f>dailygrowthrates_txs!$D$1:$T$1</c:f>
              <c:strCache>
                <c:ptCount val="1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</c:strCache>
            </c:strRef>
          </c:xVal>
          <c:yVal>
            <c:numRef>
              <c:f>dailygrowthrates_txs!$D$16:$T$16</c:f>
              <c:numCache>
                <c:formatCode>General</c:formatCode>
                <c:ptCount val="17"/>
                <c:pt idx="0">
                  <c:v>1.3833333333333278E-3</c:v>
                </c:pt>
                <c:pt idx="1">
                  <c:v>1.2222222222222224E-4</c:v>
                </c:pt>
                <c:pt idx="2">
                  <c:v>1.2222222222222224E-4</c:v>
                </c:pt>
                <c:pt idx="3">
                  <c:v>1.6666666666666723E-4</c:v>
                </c:pt>
                <c:pt idx="4">
                  <c:v>6.0555555555555558E-4</c:v>
                </c:pt>
                <c:pt idx="5">
                  <c:v>1.7777777777777779E-4</c:v>
                </c:pt>
                <c:pt idx="6">
                  <c:v>3.0000000000000003E-4</c:v>
                </c:pt>
                <c:pt idx="7">
                  <c:v>6.6666666666666656E-5</c:v>
                </c:pt>
                <c:pt idx="8">
                  <c:v>1.9444444444444446E-4</c:v>
                </c:pt>
                <c:pt idx="9">
                  <c:v>1.1111111111111056E-4</c:v>
                </c:pt>
                <c:pt idx="10">
                  <c:v>4.8333333333333328E-4</c:v>
                </c:pt>
                <c:pt idx="11">
                  <c:v>6.922222222222222E-3</c:v>
                </c:pt>
                <c:pt idx="13">
                  <c:v>4.45E-3</c:v>
                </c:pt>
                <c:pt idx="14">
                  <c:v>6.4999999999999997E-4</c:v>
                </c:pt>
                <c:pt idx="15">
                  <c:v>1.2222222222222222E-3</c:v>
                </c:pt>
                <c:pt idx="16">
                  <c:v>7.2222222222222219E-5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5408"/>
        <c:axId val="57186944"/>
      </c:scatterChart>
      <c:valAx>
        <c:axId val="57185408"/>
        <c:scaling>
          <c:orientation val="minMax"/>
        </c:scaling>
        <c:delete val="0"/>
        <c:axPos val="b"/>
        <c:majorTickMark val="out"/>
        <c:minorTickMark val="none"/>
        <c:tickLblPos val="nextTo"/>
        <c:crossAx val="57186944"/>
        <c:crosses val="autoZero"/>
        <c:crossBetween val="midCat"/>
      </c:valAx>
      <c:valAx>
        <c:axId val="5718694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185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33</xdr:row>
      <xdr:rowOff>95250</xdr:rowOff>
    </xdr:from>
    <xdr:to>
      <xdr:col>10</xdr:col>
      <xdr:colOff>104774</xdr:colOff>
      <xdr:row>57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33</xdr:row>
      <xdr:rowOff>114300</xdr:rowOff>
    </xdr:from>
    <xdr:to>
      <xdr:col>21</xdr:col>
      <xdr:colOff>247650</xdr:colOff>
      <xdr:row>57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152400</xdr:rowOff>
    </xdr:from>
    <xdr:to>
      <xdr:col>11</xdr:col>
      <xdr:colOff>390525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9</xdr:row>
      <xdr:rowOff>0</xdr:rowOff>
    </xdr:from>
    <xdr:to>
      <xdr:col>22</xdr:col>
      <xdr:colOff>371475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12</xdr:col>
      <xdr:colOff>371475</xdr:colOff>
      <xdr:row>52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29</xdr:row>
      <xdr:rowOff>9525</xdr:rowOff>
    </xdr:from>
    <xdr:to>
      <xdr:col>23</xdr:col>
      <xdr:colOff>352425</xdr:colOff>
      <xdr:row>52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533400</xdr:colOff>
      <xdr:row>31</xdr:row>
      <xdr:rowOff>47624</xdr:rowOff>
    </xdr:from>
    <xdr:to>
      <xdr:col>23</xdr:col>
      <xdr:colOff>114300</xdr:colOff>
      <xdr:row>35</xdr:row>
      <xdr:rowOff>95249</xdr:rowOff>
    </xdr:to>
    <xdr:sp macro="" textlink="">
      <xdr:nvSpPr>
        <xdr:cNvPr id="4" name="TextBox 3"/>
        <xdr:cNvSpPr txBox="1"/>
      </xdr:nvSpPr>
      <xdr:spPr>
        <a:xfrm>
          <a:off x="13335000" y="5067299"/>
          <a:ext cx="8001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10475 Control Tiles</a:t>
          </a:r>
        </a:p>
        <a:p>
          <a:endParaRPr 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12</xdr:col>
      <xdr:colOff>371475</xdr:colOff>
      <xdr:row>24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76201</xdr:colOff>
      <xdr:row>1</xdr:row>
      <xdr:rowOff>9525</xdr:rowOff>
    </xdr:from>
    <xdr:to>
      <xdr:col>23</xdr:col>
      <xdr:colOff>447676</xdr:colOff>
      <xdr:row>24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0.81443</cdr:x>
      <cdr:y>0.07519</cdr:y>
    </cdr:from>
    <cdr:to>
      <cdr:x>0.97202</cdr:x>
      <cdr:y>0.21805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267325" y="285750"/>
          <a:ext cx="1019175" cy="542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10102 Control</a:t>
          </a:r>
          <a:r>
            <a:rPr lang="en-US" sz="1100" baseline="0"/>
            <a:t> Tiles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workbookViewId="0">
      <selection activeCell="F2" sqref="F2"/>
    </sheetView>
  </sheetViews>
  <sheetFormatPr defaultRowHeight="12.75" x14ac:dyDescent="0.2"/>
  <cols>
    <col min="1" max="2" width="14" customWidth="1"/>
    <col min="3" max="3" width="14" style="6" customWidth="1"/>
    <col min="4" max="4" width="22" customWidth="1"/>
    <col min="5" max="40" width="14" customWidth="1"/>
  </cols>
  <sheetData>
    <row r="1" spans="1:40" ht="15" x14ac:dyDescent="0.2">
      <c r="A1" s="1" t="s">
        <v>0</v>
      </c>
      <c r="B1" s="1" t="s">
        <v>1</v>
      </c>
      <c r="C1" s="4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5" x14ac:dyDescent="0.2">
      <c r="A2" s="2">
        <v>10102</v>
      </c>
      <c r="B2" s="3">
        <v>40027</v>
      </c>
      <c r="C2" s="5">
        <v>16</v>
      </c>
      <c r="D2" s="2">
        <v>1E-3</v>
      </c>
      <c r="E2" s="2">
        <v>1.9999999999999901E-3</v>
      </c>
      <c r="F2" s="2">
        <v>6.09999999999999E-3</v>
      </c>
      <c r="G2" s="2">
        <v>3.1000000000000099E-3</v>
      </c>
      <c r="H2" s="2">
        <v>1.6000000000000001E-3</v>
      </c>
      <c r="I2" s="2">
        <v>1.6000000000000001E-3</v>
      </c>
      <c r="J2" s="2">
        <v>8.3000000000000001E-3</v>
      </c>
      <c r="K2" s="2">
        <v>7.7999999999999996E-3</v>
      </c>
      <c r="M2" s="2">
        <v>2.7000000000000001E-3</v>
      </c>
      <c r="N2" s="2">
        <v>1.8E-3</v>
      </c>
      <c r="O2" s="2">
        <v>2.5000000000000001E-3</v>
      </c>
      <c r="P2" s="2">
        <v>1.2999999999999999E-3</v>
      </c>
      <c r="Q2" s="2">
        <v>7.9999999999999505E-4</v>
      </c>
      <c r="R2" s="2">
        <v>1.1000000000000001E-3</v>
      </c>
      <c r="S2" s="2">
        <v>1E-3</v>
      </c>
      <c r="T2" s="2">
        <v>5.4999999999999997E-3</v>
      </c>
      <c r="V2" s="2">
        <v>1.03E-2</v>
      </c>
      <c r="W2" s="2">
        <v>2E-3</v>
      </c>
      <c r="X2" s="2">
        <v>1.1000000000000001E-3</v>
      </c>
      <c r="Y2" s="2">
        <v>2.3E-3</v>
      </c>
      <c r="Z2" s="2">
        <v>1.1999999999999999E-3</v>
      </c>
      <c r="AA2" s="2">
        <v>1.40000000000001E-3</v>
      </c>
      <c r="AB2" s="2">
        <v>3.1000000000000099E-3</v>
      </c>
      <c r="AC2" s="2">
        <v>3.8999999999999998E-3</v>
      </c>
      <c r="AD2" s="2">
        <v>7.1000000000000004E-3</v>
      </c>
      <c r="AE2" s="2">
        <v>5.3E-3</v>
      </c>
      <c r="AF2" s="2">
        <v>1.8E-3</v>
      </c>
      <c r="AG2" s="2">
        <v>2E-3</v>
      </c>
      <c r="AH2" s="2">
        <v>1.6999999999999999E-3</v>
      </c>
      <c r="AI2" s="2">
        <v>7.9999999999999505E-4</v>
      </c>
      <c r="AJ2" s="2">
        <v>3.5000000000000001E-3</v>
      </c>
      <c r="AK2" s="2">
        <v>1.06E-2</v>
      </c>
    </row>
    <row r="3" spans="1:40" ht="15" x14ac:dyDescent="0.2">
      <c r="A3" s="2">
        <v>10102</v>
      </c>
      <c r="B3" s="3">
        <v>40049</v>
      </c>
      <c r="C3" s="5">
        <v>23</v>
      </c>
      <c r="D3" s="2">
        <v>1.9999999999999901E-4</v>
      </c>
      <c r="E3" s="2">
        <v>2E-3</v>
      </c>
      <c r="F3" s="2">
        <v>5.5999999999999904E-3</v>
      </c>
      <c r="G3" s="2">
        <v>5.4999999999999997E-3</v>
      </c>
      <c r="H3" s="2">
        <v>8.0000000000000199E-4</v>
      </c>
      <c r="I3" s="2">
        <v>8.9999999999999802E-4</v>
      </c>
      <c r="J3" s="2">
        <v>8.9999999999999993E-3</v>
      </c>
      <c r="K3" s="2">
        <v>5.9999999999999897E-3</v>
      </c>
      <c r="L3" s="2">
        <v>4.5999999999999999E-3</v>
      </c>
      <c r="M3" s="2">
        <v>1.39999999999999E-3</v>
      </c>
      <c r="N3" s="2">
        <v>5.3E-3</v>
      </c>
      <c r="O3" s="2">
        <v>1.2999999999999999E-3</v>
      </c>
      <c r="P3" s="2">
        <v>2.5999999999999999E-3</v>
      </c>
      <c r="Q3" s="2">
        <v>6.1000000000000004E-3</v>
      </c>
      <c r="R3" s="2">
        <v>4.4999999999999997E-3</v>
      </c>
      <c r="S3" s="2">
        <v>4.1000000000000099E-3</v>
      </c>
      <c r="T3" s="2">
        <v>7.3000000000000001E-3</v>
      </c>
      <c r="U3" s="2">
        <v>1.7000000000000101E-3</v>
      </c>
      <c r="V3" s="2">
        <v>1.5E-3</v>
      </c>
      <c r="W3" s="2">
        <v>7.0000000000000596E-4</v>
      </c>
      <c r="X3" s="2">
        <v>2.2000000000000001E-3</v>
      </c>
      <c r="Y3" s="2">
        <v>1.5E-3</v>
      </c>
      <c r="Z3" s="2">
        <v>1.89999999999999E-3</v>
      </c>
      <c r="AA3" s="2">
        <v>1.9E-3</v>
      </c>
      <c r="AB3" s="2">
        <v>1.50000000000001E-3</v>
      </c>
      <c r="AC3" s="2">
        <v>8.9999999999999802E-4</v>
      </c>
      <c r="AE3" s="2">
        <v>1.1000000000000001E-3</v>
      </c>
      <c r="AF3" s="2">
        <v>2.5999999999999999E-3</v>
      </c>
      <c r="AG3" s="2">
        <v>1.8E-3</v>
      </c>
      <c r="AH3" s="2">
        <v>5.9999999999999604E-4</v>
      </c>
      <c r="AI3" s="2">
        <v>2.0999999999999999E-3</v>
      </c>
      <c r="AJ3" s="2">
        <v>1.5E-3</v>
      </c>
      <c r="AK3" s="2">
        <v>1.2999999999999999E-3</v>
      </c>
      <c r="AL3" s="2">
        <v>3.2000000000000002E-3</v>
      </c>
      <c r="AM3" s="2">
        <v>6.1000000000000099E-3</v>
      </c>
      <c r="AN3" s="2">
        <v>2.7099999999999999E-2</v>
      </c>
    </row>
    <row r="4" spans="1:40" ht="15" x14ac:dyDescent="0.2">
      <c r="A4" s="2">
        <v>10102</v>
      </c>
      <c r="B4" s="3">
        <v>40068</v>
      </c>
      <c r="C4" s="5">
        <v>19</v>
      </c>
      <c r="D4" s="2">
        <v>4.0000000000000001E-3</v>
      </c>
      <c r="E4" s="2">
        <v>1.6000000000000001E-3</v>
      </c>
      <c r="F4" s="2">
        <v>3.0999999999999999E-3</v>
      </c>
      <c r="G4" s="2">
        <v>2E-3</v>
      </c>
      <c r="H4" s="2">
        <v>2.00000000000001E-3</v>
      </c>
      <c r="J4" s="2">
        <v>5.4000000000000003E-3</v>
      </c>
      <c r="K4" s="2">
        <v>5.80000000000001E-3</v>
      </c>
      <c r="L4" s="2">
        <v>2.6000000000000099E-3</v>
      </c>
      <c r="M4" s="2">
        <v>4.4999999999999997E-3</v>
      </c>
      <c r="N4" s="2">
        <v>4.4000000000000003E-3</v>
      </c>
      <c r="O4" s="2">
        <v>3.5999999999999999E-3</v>
      </c>
      <c r="P4" s="2">
        <v>2E-3</v>
      </c>
      <c r="Q4" s="2">
        <v>4.7000000000000002E-3</v>
      </c>
      <c r="R4" s="2">
        <v>4.2999999999999896E-3</v>
      </c>
      <c r="S4" s="2">
        <v>3.8999999999999898E-3</v>
      </c>
      <c r="T4" s="2">
        <v>6.6E-3</v>
      </c>
      <c r="U4" s="2">
        <v>3.0999999999999999E-3</v>
      </c>
      <c r="V4" s="2">
        <v>1.8E-3</v>
      </c>
      <c r="W4" s="2">
        <v>1.4E-3</v>
      </c>
      <c r="X4" s="2">
        <v>1.6000000000000001E-3</v>
      </c>
      <c r="Y4" s="2">
        <v>1.4E-3</v>
      </c>
      <c r="Z4" s="2">
        <v>1.1999999999999999E-3</v>
      </c>
      <c r="AA4" s="2">
        <v>2.3E-3</v>
      </c>
      <c r="AB4" s="2">
        <v>1.40000000000001E-3</v>
      </c>
      <c r="AC4" s="2">
        <v>1.4999999999999901E-3</v>
      </c>
      <c r="AE4" s="2">
        <v>1.6999999999999999E-3</v>
      </c>
      <c r="AF4" s="2">
        <v>7.9999999999999505E-4</v>
      </c>
      <c r="AG4" s="2">
        <v>1.4E-3</v>
      </c>
      <c r="AH4" s="2">
        <v>1.2999999999999999E-3</v>
      </c>
      <c r="AI4" s="2">
        <v>1.9E-3</v>
      </c>
      <c r="AJ4" s="2">
        <v>2.0999999999999999E-3</v>
      </c>
      <c r="AK4" s="2">
        <v>2.5000000000000001E-3</v>
      </c>
      <c r="AL4" s="2">
        <v>2.2000000000000001E-3</v>
      </c>
      <c r="AM4" s="2">
        <v>3.8E-3</v>
      </c>
    </row>
    <row r="5" spans="1:40" ht="15" x14ac:dyDescent="0.2">
      <c r="A5" s="2">
        <v>10475</v>
      </c>
      <c r="B5" s="3">
        <v>40038</v>
      </c>
      <c r="C5" s="5">
        <v>23</v>
      </c>
      <c r="D5" s="2">
        <v>4.0000000000000001E-3</v>
      </c>
      <c r="E5" s="2">
        <v>1.8E-3</v>
      </c>
      <c r="F5" s="2">
        <v>2.5000000000000001E-3</v>
      </c>
      <c r="G5" s="2">
        <v>5.1000000000000004E-3</v>
      </c>
      <c r="H5" s="2">
        <v>1.55E-2</v>
      </c>
      <c r="I5" s="2">
        <v>7.1000000000000004E-3</v>
      </c>
      <c r="J5" s="2">
        <v>2.7000000000000001E-3</v>
      </c>
      <c r="K5" s="2">
        <v>1.5E-3</v>
      </c>
      <c r="L5" s="2">
        <v>4.1999999999999997E-3</v>
      </c>
      <c r="M5" s="2">
        <v>4.3E-3</v>
      </c>
      <c r="N5" s="2">
        <v>3.7000000000000002E-3</v>
      </c>
      <c r="O5" s="2">
        <v>1.4E-2</v>
      </c>
      <c r="P5" s="2">
        <v>2E-3</v>
      </c>
      <c r="Q5" s="2">
        <v>9.1800000000000007E-2</v>
      </c>
      <c r="R5" s="2">
        <v>3.9800000000000002E-2</v>
      </c>
      <c r="S5" s="2">
        <v>1.8100000000000002E-2</v>
      </c>
      <c r="T5" s="2">
        <v>2.7000000000000001E-3</v>
      </c>
      <c r="V5" s="2">
        <v>2.0999999999999999E-3</v>
      </c>
      <c r="W5" s="2">
        <v>3.0000000000000001E-3</v>
      </c>
      <c r="X5" s="2">
        <v>3.0000000000000001E-3</v>
      </c>
      <c r="Y5" s="2">
        <v>9.1000000000000004E-3</v>
      </c>
      <c r="Z5" s="2">
        <v>1.8E-3</v>
      </c>
      <c r="AA5" s="2">
        <v>1.3100000000000001E-2</v>
      </c>
      <c r="AB5" s="2">
        <v>1.01E-2</v>
      </c>
      <c r="AC5" s="2">
        <v>3.5000000000000001E-3</v>
      </c>
      <c r="AD5" s="2">
        <v>2.8E-3</v>
      </c>
      <c r="AE5" s="2">
        <v>2.9600000000000001E-2</v>
      </c>
      <c r="AF5" s="2">
        <v>2.9700000000000001E-2</v>
      </c>
      <c r="AG5" s="2">
        <v>7.2000000000000102E-3</v>
      </c>
      <c r="AH5" s="2">
        <v>3.0599999999999999E-2</v>
      </c>
      <c r="AI5" s="2">
        <v>3.1300000000000001E-2</v>
      </c>
      <c r="AJ5" s="2">
        <v>3.0300000000000001E-2</v>
      </c>
      <c r="AK5" s="2">
        <v>3.0000000000000001E-3</v>
      </c>
      <c r="AL5" s="2">
        <v>9.3999999999999796E-3</v>
      </c>
    </row>
    <row r="6" spans="1:40" ht="15" x14ac:dyDescent="0.2">
      <c r="A6" s="2">
        <v>10475</v>
      </c>
      <c r="B6" s="3">
        <v>40057</v>
      </c>
      <c r="C6" s="5">
        <v>18</v>
      </c>
      <c r="D6" s="2">
        <v>6.5000000000000101E-3</v>
      </c>
      <c r="E6" s="2">
        <v>4.3E-3</v>
      </c>
      <c r="F6" s="2">
        <v>4.8999999999999998E-3</v>
      </c>
      <c r="G6" s="2">
        <v>3.2000000000000002E-3</v>
      </c>
      <c r="H6" s="2">
        <v>0.1052</v>
      </c>
      <c r="I6" s="2">
        <v>1.1000000000000001E-3</v>
      </c>
      <c r="J6" s="2">
        <v>3.8E-3</v>
      </c>
      <c r="K6" s="2">
        <v>1.40000000000001E-3</v>
      </c>
      <c r="L6" s="2">
        <v>4.7999999999999996E-3</v>
      </c>
      <c r="M6" s="2">
        <v>7.6E-3</v>
      </c>
      <c r="N6" s="2">
        <v>0.11409999999999999</v>
      </c>
      <c r="O6" s="2">
        <v>0.16550000000000001</v>
      </c>
      <c r="P6" s="2">
        <v>6.9999999999999897E-3</v>
      </c>
      <c r="Q6" s="2">
        <v>0.15740000000000001</v>
      </c>
      <c r="R6" s="2">
        <v>4.2000000000000003E-2</v>
      </c>
      <c r="S6" s="2">
        <v>0.1021</v>
      </c>
      <c r="T6" s="2">
        <v>2.5000000000000001E-3</v>
      </c>
      <c r="U6" s="2">
        <v>3.4000000000000098E-3</v>
      </c>
      <c r="V6" s="2">
        <v>3.3E-3</v>
      </c>
      <c r="W6" s="2">
        <v>1.9E-3</v>
      </c>
      <c r="X6" s="2">
        <v>3.0000000000000001E-3</v>
      </c>
      <c r="Y6" s="2">
        <v>7.3000000000000001E-3</v>
      </c>
      <c r="Z6" s="2">
        <v>3.0000000000000001E-3</v>
      </c>
      <c r="AA6" s="2">
        <v>2.3E-3</v>
      </c>
      <c r="AB6" s="2">
        <v>2.8E-3</v>
      </c>
      <c r="AC6" s="2">
        <v>2.3E-3</v>
      </c>
      <c r="AD6" s="2">
        <v>2.8E-3</v>
      </c>
      <c r="AE6" s="2">
        <v>6.1800000000000001E-2</v>
      </c>
      <c r="AF6" s="2">
        <v>6.6399999999999904E-2</v>
      </c>
      <c r="AH6" s="2">
        <v>4.58E-2</v>
      </c>
      <c r="AI6" s="2">
        <v>1.3299999999999999E-2</v>
      </c>
      <c r="AJ6" s="2">
        <v>3.8100000000000002E-2</v>
      </c>
      <c r="AK6" s="2">
        <v>2.0999999999999999E-3</v>
      </c>
      <c r="AL6" s="2">
        <v>5.8999999999999999E-3</v>
      </c>
    </row>
    <row r="7" spans="1:40" ht="15" x14ac:dyDescent="0.2">
      <c r="A7" s="2">
        <v>10475</v>
      </c>
      <c r="B7" s="3">
        <v>40076</v>
      </c>
      <c r="C7" s="5">
        <v>18</v>
      </c>
      <c r="D7" s="2">
        <v>2.4899999999999901E-2</v>
      </c>
      <c r="E7" s="2">
        <v>2.2000000000000001E-3</v>
      </c>
      <c r="F7" s="2">
        <v>2.2000000000000001E-3</v>
      </c>
      <c r="G7" s="2">
        <v>3.00000000000001E-3</v>
      </c>
      <c r="H7" s="2">
        <v>1.09E-2</v>
      </c>
      <c r="I7" s="2">
        <v>3.2000000000000002E-3</v>
      </c>
      <c r="J7" s="2">
        <v>5.4000000000000003E-3</v>
      </c>
      <c r="K7" s="2">
        <v>1.1999999999999999E-3</v>
      </c>
      <c r="L7" s="2">
        <v>3.5000000000000001E-3</v>
      </c>
      <c r="M7" s="2">
        <v>1.9999999999999901E-3</v>
      </c>
      <c r="N7" s="2">
        <v>8.6999999999999994E-3</v>
      </c>
      <c r="O7" s="2">
        <v>0.1246</v>
      </c>
      <c r="Q7" s="2">
        <v>8.0100000000000005E-2</v>
      </c>
      <c r="R7" s="2">
        <v>1.17E-2</v>
      </c>
      <c r="S7" s="2">
        <v>2.1999999999999999E-2</v>
      </c>
      <c r="T7" s="2">
        <v>1.2999999999999999E-3</v>
      </c>
      <c r="U7" s="2">
        <v>1.43E-2</v>
      </c>
      <c r="V7" s="2">
        <v>1E-3</v>
      </c>
      <c r="W7" s="2">
        <v>1.6000000000000001E-3</v>
      </c>
      <c r="X7" s="2">
        <v>1.5E-3</v>
      </c>
      <c r="Y7" s="2">
        <v>4.3000000000000104E-3</v>
      </c>
      <c r="Z7" s="2">
        <v>1.9E-3</v>
      </c>
      <c r="AA7" s="2">
        <v>1.9E-3</v>
      </c>
      <c r="AB7" s="2">
        <v>5.9999999999999604E-4</v>
      </c>
      <c r="AC7" s="2">
        <v>2.7000000000000001E-3</v>
      </c>
      <c r="AD7" s="2">
        <v>4.4000000000000003E-3</v>
      </c>
      <c r="AE7" s="2">
        <v>1.90000000000001E-3</v>
      </c>
      <c r="AF7" s="2">
        <v>1.4200000000000001E-2</v>
      </c>
      <c r="AG7" s="2">
        <v>4.1000000000000099E-3</v>
      </c>
      <c r="AH7" s="2">
        <v>5.3100000000000001E-2</v>
      </c>
      <c r="AI7" s="2">
        <v>1.8800000000000001E-2</v>
      </c>
      <c r="AJ7" s="2">
        <v>4.7999999999999996E-3</v>
      </c>
      <c r="AK7" s="2">
        <v>2.2000000000000001E-3</v>
      </c>
      <c r="AL7" s="2">
        <v>3.3E-3</v>
      </c>
    </row>
    <row r="8" spans="1:40" x14ac:dyDescent="0.2">
      <c r="D8">
        <f>D2/16</f>
        <v>6.2500000000000001E-5</v>
      </c>
      <c r="E8">
        <f t="shared" ref="E8:AK8" si="0">E2/16</f>
        <v>1.2499999999999938E-4</v>
      </c>
      <c r="F8">
        <f t="shared" si="0"/>
        <v>3.8124999999999937E-4</v>
      </c>
      <c r="G8">
        <f t="shared" si="0"/>
        <v>1.9375000000000062E-4</v>
      </c>
      <c r="H8">
        <f t="shared" si="0"/>
        <v>1E-4</v>
      </c>
      <c r="I8">
        <f t="shared" si="0"/>
        <v>1E-4</v>
      </c>
      <c r="J8">
        <f t="shared" si="0"/>
        <v>5.1875000000000001E-4</v>
      </c>
      <c r="K8">
        <f t="shared" si="0"/>
        <v>4.8749999999999998E-4</v>
      </c>
      <c r="M8">
        <f t="shared" si="0"/>
        <v>1.6875000000000001E-4</v>
      </c>
      <c r="N8">
        <f t="shared" si="0"/>
        <v>1.125E-4</v>
      </c>
      <c r="O8">
        <f t="shared" si="0"/>
        <v>1.5625E-4</v>
      </c>
      <c r="P8">
        <f t="shared" si="0"/>
        <v>8.1249999999999996E-5</v>
      </c>
      <c r="Q8">
        <f t="shared" si="0"/>
        <v>4.9999999999999691E-5</v>
      </c>
      <c r="R8">
        <f t="shared" si="0"/>
        <v>6.8750000000000004E-5</v>
      </c>
      <c r="S8">
        <f t="shared" si="0"/>
        <v>6.2500000000000001E-5</v>
      </c>
      <c r="T8">
        <f t="shared" si="0"/>
        <v>3.4374999999999998E-4</v>
      </c>
      <c r="V8">
        <f t="shared" si="0"/>
        <v>6.4375000000000001E-4</v>
      </c>
      <c r="W8">
        <f t="shared" si="0"/>
        <v>1.25E-4</v>
      </c>
      <c r="X8">
        <f t="shared" si="0"/>
        <v>6.8750000000000004E-5</v>
      </c>
      <c r="Y8">
        <f t="shared" si="0"/>
        <v>1.4375E-4</v>
      </c>
      <c r="Z8">
        <f t="shared" si="0"/>
        <v>7.4999999999999993E-5</v>
      </c>
      <c r="AA8">
        <f t="shared" si="0"/>
        <v>8.7500000000000623E-5</v>
      </c>
      <c r="AB8">
        <f t="shared" si="0"/>
        <v>1.9375000000000062E-4</v>
      </c>
      <c r="AC8">
        <f t="shared" si="0"/>
        <v>2.4374999999999999E-4</v>
      </c>
      <c r="AD8">
        <f t="shared" si="0"/>
        <v>4.4375000000000003E-4</v>
      </c>
      <c r="AE8">
        <f t="shared" si="0"/>
        <v>3.3125E-4</v>
      </c>
      <c r="AF8">
        <f t="shared" si="0"/>
        <v>1.125E-4</v>
      </c>
      <c r="AG8">
        <f t="shared" si="0"/>
        <v>1.25E-4</v>
      </c>
      <c r="AH8">
        <f t="shared" si="0"/>
        <v>1.0624999999999999E-4</v>
      </c>
      <c r="AI8">
        <f t="shared" si="0"/>
        <v>4.9999999999999691E-5</v>
      </c>
      <c r="AJ8">
        <f t="shared" si="0"/>
        <v>2.1875E-4</v>
      </c>
      <c r="AK8">
        <f t="shared" si="0"/>
        <v>6.625E-4</v>
      </c>
    </row>
    <row r="9" spans="1:40" x14ac:dyDescent="0.2">
      <c r="D9">
        <f>D3/23</f>
        <v>8.6956521739130004E-6</v>
      </c>
      <c r="E9">
        <f t="shared" ref="E9:AN9" si="1">E3/23</f>
        <v>8.6956521739130441E-5</v>
      </c>
      <c r="F9">
        <f t="shared" si="1"/>
        <v>2.4347826086956479E-4</v>
      </c>
      <c r="G9">
        <f t="shared" si="1"/>
        <v>2.3913043478260867E-4</v>
      </c>
      <c r="H9">
        <f t="shared" si="1"/>
        <v>3.4782608695652259E-5</v>
      </c>
      <c r="I9">
        <f t="shared" si="1"/>
        <v>3.9130434782608611E-5</v>
      </c>
      <c r="J9">
        <f t="shared" si="1"/>
        <v>3.9130434782608692E-4</v>
      </c>
      <c r="K9">
        <f t="shared" si="1"/>
        <v>2.6086956521739085E-4</v>
      </c>
      <c r="L9">
        <f t="shared" si="1"/>
        <v>2.0000000000000001E-4</v>
      </c>
      <c r="M9">
        <f t="shared" si="1"/>
        <v>6.0869565217390872E-5</v>
      </c>
      <c r="N9">
        <f t="shared" si="1"/>
        <v>2.3043478260869566E-4</v>
      </c>
      <c r="O9">
        <f t="shared" si="1"/>
        <v>5.6521739130434778E-5</v>
      </c>
      <c r="P9">
        <f t="shared" si="1"/>
        <v>1.1304347826086956E-4</v>
      </c>
      <c r="Q9">
        <f t="shared" si="1"/>
        <v>2.6521739130434786E-4</v>
      </c>
      <c r="R9">
        <f t="shared" si="1"/>
        <v>1.9565217391304346E-4</v>
      </c>
      <c r="S9">
        <f t="shared" si="1"/>
        <v>1.7826086956521781E-4</v>
      </c>
      <c r="T9">
        <f t="shared" si="1"/>
        <v>3.1739130434782611E-4</v>
      </c>
      <c r="U9">
        <f t="shared" si="1"/>
        <v>7.391304347826131E-5</v>
      </c>
      <c r="V9">
        <f t="shared" si="1"/>
        <v>6.5217391304347834E-5</v>
      </c>
      <c r="W9">
        <f t="shared" si="1"/>
        <v>3.043478260869591E-5</v>
      </c>
      <c r="X9">
        <f t="shared" si="1"/>
        <v>9.5652173913043483E-5</v>
      </c>
      <c r="Y9">
        <f t="shared" si="1"/>
        <v>6.5217391304347834E-5</v>
      </c>
      <c r="Z9">
        <f t="shared" si="1"/>
        <v>8.2608695652173486E-5</v>
      </c>
      <c r="AA9">
        <f t="shared" si="1"/>
        <v>8.2608695652173919E-5</v>
      </c>
      <c r="AB9">
        <f t="shared" si="1"/>
        <v>6.5217391304348268E-5</v>
      </c>
      <c r="AC9">
        <f t="shared" si="1"/>
        <v>3.9130434782608611E-5</v>
      </c>
      <c r="AE9">
        <f t="shared" si="1"/>
        <v>4.7826086956521742E-5</v>
      </c>
      <c r="AF9">
        <f t="shared" si="1"/>
        <v>1.1304347826086956E-4</v>
      </c>
      <c r="AG9">
        <f t="shared" si="1"/>
        <v>7.8260869565217384E-5</v>
      </c>
      <c r="AH9">
        <f t="shared" si="1"/>
        <v>2.6086956521738959E-5</v>
      </c>
      <c r="AI9">
        <f t="shared" si="1"/>
        <v>9.1304347826086949E-5</v>
      </c>
      <c r="AJ9">
        <f t="shared" si="1"/>
        <v>6.5217391304347834E-5</v>
      </c>
      <c r="AK9">
        <f t="shared" si="1"/>
        <v>5.6521739130434778E-5</v>
      </c>
      <c r="AL9">
        <f t="shared" si="1"/>
        <v>1.3913043478260871E-4</v>
      </c>
      <c r="AM9">
        <f t="shared" si="1"/>
        <v>2.6521739130434824E-4</v>
      </c>
      <c r="AN9">
        <f t="shared" si="1"/>
        <v>1.1782608695652173E-3</v>
      </c>
    </row>
    <row r="10" spans="1:40" x14ac:dyDescent="0.2">
      <c r="D10">
        <f>D4/19</f>
        <v>2.105263157894737E-4</v>
      </c>
      <c r="E10">
        <f t="shared" ref="E10:AM10" si="2">E4/19</f>
        <v>8.4210526315789476E-5</v>
      </c>
      <c r="F10">
        <f t="shared" si="2"/>
        <v>1.6315789473684211E-4</v>
      </c>
      <c r="G10">
        <f t="shared" si="2"/>
        <v>1.0526315789473685E-4</v>
      </c>
      <c r="H10">
        <f t="shared" si="2"/>
        <v>1.0526315789473736E-4</v>
      </c>
      <c r="J10">
        <f t="shared" si="2"/>
        <v>2.8421052631578947E-4</v>
      </c>
      <c r="K10">
        <f t="shared" si="2"/>
        <v>3.0526315789473739E-4</v>
      </c>
      <c r="L10">
        <f t="shared" si="2"/>
        <v>1.3684210526315841E-4</v>
      </c>
      <c r="M10">
        <f t="shared" si="2"/>
        <v>2.3684210526315788E-4</v>
      </c>
      <c r="N10">
        <f t="shared" si="2"/>
        <v>2.3157894736842107E-4</v>
      </c>
      <c r="O10">
        <f t="shared" si="2"/>
        <v>1.8947368421052632E-4</v>
      </c>
      <c r="P10">
        <f t="shared" si="2"/>
        <v>1.0526315789473685E-4</v>
      </c>
      <c r="Q10">
        <f t="shared" si="2"/>
        <v>2.473684210526316E-4</v>
      </c>
      <c r="R10">
        <f t="shared" si="2"/>
        <v>2.2631578947368366E-4</v>
      </c>
      <c r="S10">
        <f t="shared" si="2"/>
        <v>2.0526315789473631E-4</v>
      </c>
      <c r="T10">
        <f t="shared" si="2"/>
        <v>3.4736842105263159E-4</v>
      </c>
      <c r="U10">
        <f t="shared" si="2"/>
        <v>1.6315789473684211E-4</v>
      </c>
      <c r="V10">
        <f t="shared" si="2"/>
        <v>9.4736842105263162E-5</v>
      </c>
      <c r="W10">
        <f t="shared" si="2"/>
        <v>7.3684210526315789E-5</v>
      </c>
      <c r="X10">
        <f t="shared" si="2"/>
        <v>8.4210526315789476E-5</v>
      </c>
      <c r="Y10">
        <f t="shared" si="2"/>
        <v>7.3684210526315789E-5</v>
      </c>
      <c r="Z10">
        <f t="shared" si="2"/>
        <v>6.3157894736842103E-5</v>
      </c>
      <c r="AA10">
        <f t="shared" si="2"/>
        <v>1.2105263157894736E-4</v>
      </c>
      <c r="AB10">
        <f t="shared" si="2"/>
        <v>7.3684210526316318E-5</v>
      </c>
      <c r="AC10">
        <f t="shared" si="2"/>
        <v>7.8947368421052104E-5</v>
      </c>
      <c r="AE10">
        <f t="shared" si="2"/>
        <v>8.9473684210526305E-5</v>
      </c>
      <c r="AF10">
        <f t="shared" si="2"/>
        <v>4.2105263157894474E-5</v>
      </c>
      <c r="AG10">
        <f t="shared" si="2"/>
        <v>7.3684210526315789E-5</v>
      </c>
      <c r="AH10">
        <f t="shared" si="2"/>
        <v>6.8421052631578946E-5</v>
      </c>
      <c r="AI10">
        <f t="shared" si="2"/>
        <v>1E-4</v>
      </c>
      <c r="AJ10">
        <f t="shared" si="2"/>
        <v>1.1052631578947368E-4</v>
      </c>
      <c r="AK10">
        <f t="shared" si="2"/>
        <v>1.3157894736842105E-4</v>
      </c>
      <c r="AL10">
        <f t="shared" si="2"/>
        <v>1.1578947368421053E-4</v>
      </c>
      <c r="AM10">
        <f t="shared" si="2"/>
        <v>2.0000000000000001E-4</v>
      </c>
    </row>
    <row r="11" spans="1:40" x14ac:dyDescent="0.2">
      <c r="D11">
        <f>D5/23</f>
        <v>1.7391304347826088E-4</v>
      </c>
      <c r="E11">
        <f t="shared" ref="E11:AL11" si="3">E5/23</f>
        <v>7.8260869565217384E-5</v>
      </c>
      <c r="F11">
        <f t="shared" si="3"/>
        <v>1.0869565217391305E-4</v>
      </c>
      <c r="G11">
        <f t="shared" si="3"/>
        <v>2.2173913043478262E-4</v>
      </c>
      <c r="H11">
        <f t="shared" si="3"/>
        <v>6.7391304347826086E-4</v>
      </c>
      <c r="I11">
        <f t="shared" si="3"/>
        <v>3.0869565217391307E-4</v>
      </c>
      <c r="J11">
        <f t="shared" si="3"/>
        <v>1.1739130434782609E-4</v>
      </c>
      <c r="K11">
        <f t="shared" si="3"/>
        <v>6.5217391304347834E-5</v>
      </c>
      <c r="L11">
        <f t="shared" si="3"/>
        <v>1.826086956521739E-4</v>
      </c>
      <c r="M11">
        <f t="shared" si="3"/>
        <v>1.8695652173913045E-4</v>
      </c>
      <c r="N11">
        <f t="shared" si="3"/>
        <v>1.6086956521739132E-4</v>
      </c>
      <c r="O11">
        <f t="shared" si="3"/>
        <v>6.086956521739131E-4</v>
      </c>
      <c r="P11">
        <f t="shared" si="3"/>
        <v>8.6956521739130441E-5</v>
      </c>
      <c r="Q11">
        <f t="shared" si="3"/>
        <v>3.9913043478260876E-3</v>
      </c>
      <c r="R11">
        <f t="shared" si="3"/>
        <v>1.7304347826086958E-3</v>
      </c>
      <c r="S11">
        <f t="shared" si="3"/>
        <v>7.8695652173913053E-4</v>
      </c>
      <c r="T11">
        <f t="shared" si="3"/>
        <v>1.1739130434782609E-4</v>
      </c>
      <c r="V11">
        <f t="shared" si="3"/>
        <v>9.1304347826086949E-5</v>
      </c>
      <c r="W11">
        <f t="shared" si="3"/>
        <v>1.3043478260869567E-4</v>
      </c>
      <c r="X11">
        <f t="shared" si="3"/>
        <v>1.3043478260869567E-4</v>
      </c>
      <c r="Y11">
        <f t="shared" si="3"/>
        <v>3.956521739130435E-4</v>
      </c>
      <c r="Z11">
        <f t="shared" si="3"/>
        <v>7.8260869565217384E-5</v>
      </c>
      <c r="AA11">
        <f t="shared" si="3"/>
        <v>5.6956521739130435E-4</v>
      </c>
      <c r="AB11">
        <f t="shared" si="3"/>
        <v>4.3913043478260866E-4</v>
      </c>
      <c r="AC11">
        <f t="shared" si="3"/>
        <v>1.5217391304347827E-4</v>
      </c>
      <c r="AD11">
        <f t="shared" si="3"/>
        <v>1.2173913043478261E-4</v>
      </c>
      <c r="AE11">
        <f t="shared" si="3"/>
        <v>1.2869565217391305E-3</v>
      </c>
      <c r="AF11">
        <f t="shared" si="3"/>
        <v>1.291304347826087E-3</v>
      </c>
      <c r="AG11">
        <f t="shared" si="3"/>
        <v>3.1304347826087003E-4</v>
      </c>
      <c r="AH11">
        <f t="shared" si="3"/>
        <v>1.3304347826086956E-3</v>
      </c>
      <c r="AI11">
        <f t="shared" si="3"/>
        <v>1.3608695652173913E-3</v>
      </c>
      <c r="AJ11">
        <f t="shared" si="3"/>
        <v>1.317391304347826E-3</v>
      </c>
      <c r="AK11">
        <f t="shared" si="3"/>
        <v>1.3043478260869567E-4</v>
      </c>
      <c r="AL11">
        <f t="shared" si="3"/>
        <v>4.0869565217391214E-4</v>
      </c>
    </row>
    <row r="12" spans="1:40" x14ac:dyDescent="0.2">
      <c r="D12">
        <f>D6/1618</f>
        <v>4.0173053152039617E-6</v>
      </c>
      <c r="E12">
        <f t="shared" ref="E12:AL12" si="4">E6/1618</f>
        <v>2.657601977750309E-6</v>
      </c>
      <c r="F12">
        <f t="shared" si="4"/>
        <v>3.0284301606922125E-6</v>
      </c>
      <c r="G12">
        <f t="shared" si="4"/>
        <v>1.9777503090234857E-6</v>
      </c>
      <c r="H12">
        <f t="shared" si="4"/>
        <v>6.5018541409147095E-5</v>
      </c>
      <c r="I12">
        <f t="shared" si="4"/>
        <v>6.7985166872682325E-7</v>
      </c>
      <c r="J12">
        <f t="shared" si="4"/>
        <v>2.3485784919653896E-6</v>
      </c>
      <c r="K12">
        <f t="shared" si="4"/>
        <v>8.6526576019778123E-7</v>
      </c>
      <c r="L12">
        <f t="shared" si="4"/>
        <v>2.9666254635352285E-6</v>
      </c>
      <c r="M12">
        <f t="shared" si="4"/>
        <v>4.6971569839307791E-6</v>
      </c>
      <c r="N12">
        <f t="shared" si="4"/>
        <v>7.0519159456118658E-5</v>
      </c>
      <c r="O12">
        <f t="shared" si="4"/>
        <v>1.0228677379480841E-4</v>
      </c>
      <c r="P12">
        <f t="shared" si="4"/>
        <v>4.3263288009888685E-6</v>
      </c>
      <c r="Q12">
        <f t="shared" si="4"/>
        <v>9.7280593325092715E-5</v>
      </c>
      <c r="R12">
        <f t="shared" si="4"/>
        <v>2.5957972805933253E-5</v>
      </c>
      <c r="S12">
        <f t="shared" si="4"/>
        <v>6.3102595797280591E-5</v>
      </c>
      <c r="T12">
        <f t="shared" si="4"/>
        <v>1.5451174289245982E-6</v>
      </c>
      <c r="U12">
        <f t="shared" si="4"/>
        <v>2.1013597033374596E-6</v>
      </c>
      <c r="V12">
        <f t="shared" si="4"/>
        <v>2.0395550061804697E-6</v>
      </c>
      <c r="W12">
        <f t="shared" si="4"/>
        <v>1.1742892459826948E-6</v>
      </c>
      <c r="X12">
        <f t="shared" si="4"/>
        <v>1.8541409147095179E-6</v>
      </c>
      <c r="Y12">
        <f t="shared" si="4"/>
        <v>4.5117428924598268E-6</v>
      </c>
      <c r="Z12">
        <f t="shared" si="4"/>
        <v>1.8541409147095179E-6</v>
      </c>
      <c r="AA12">
        <f t="shared" si="4"/>
        <v>1.4215080346106305E-6</v>
      </c>
      <c r="AB12">
        <f t="shared" si="4"/>
        <v>1.73053152039555E-6</v>
      </c>
      <c r="AC12">
        <f t="shared" si="4"/>
        <v>1.4215080346106305E-6</v>
      </c>
      <c r="AD12">
        <f t="shared" si="4"/>
        <v>1.73053152039555E-6</v>
      </c>
      <c r="AE12">
        <f t="shared" si="4"/>
        <v>3.8195302843016069E-5</v>
      </c>
      <c r="AF12">
        <f t="shared" si="4"/>
        <v>4.1038318912237271E-5</v>
      </c>
      <c r="AH12">
        <f t="shared" si="4"/>
        <v>2.8306551297898642E-5</v>
      </c>
      <c r="AI12">
        <f t="shared" si="4"/>
        <v>8.2200247218788622E-6</v>
      </c>
      <c r="AJ12">
        <f t="shared" si="4"/>
        <v>2.3547589616810877E-5</v>
      </c>
      <c r="AK12">
        <f t="shared" si="4"/>
        <v>1.2978986402966625E-6</v>
      </c>
      <c r="AL12">
        <f t="shared" si="4"/>
        <v>3.6464771322620519E-6</v>
      </c>
    </row>
    <row r="13" spans="1:40" x14ac:dyDescent="0.2">
      <c r="D13">
        <f>D7/18</f>
        <v>1.3833333333333278E-3</v>
      </c>
      <c r="E13">
        <f t="shared" ref="E13:AL13" si="5">E7/18</f>
        <v>1.2222222222222224E-4</v>
      </c>
      <c r="F13">
        <f t="shared" si="5"/>
        <v>1.2222222222222224E-4</v>
      </c>
      <c r="G13">
        <f t="shared" si="5"/>
        <v>1.6666666666666723E-4</v>
      </c>
      <c r="H13">
        <f t="shared" si="5"/>
        <v>6.0555555555555558E-4</v>
      </c>
      <c r="I13">
        <f t="shared" si="5"/>
        <v>1.7777777777777779E-4</v>
      </c>
      <c r="J13">
        <f t="shared" si="5"/>
        <v>3.0000000000000003E-4</v>
      </c>
      <c r="K13">
        <f t="shared" si="5"/>
        <v>6.6666666666666656E-5</v>
      </c>
      <c r="L13">
        <f t="shared" si="5"/>
        <v>1.9444444444444446E-4</v>
      </c>
      <c r="M13">
        <f t="shared" si="5"/>
        <v>1.1111111111111056E-4</v>
      </c>
      <c r="N13">
        <f t="shared" si="5"/>
        <v>4.8333333333333328E-4</v>
      </c>
      <c r="O13">
        <f t="shared" si="5"/>
        <v>6.922222222222222E-3</v>
      </c>
      <c r="Q13">
        <f t="shared" si="5"/>
        <v>4.45E-3</v>
      </c>
      <c r="R13">
        <f t="shared" si="5"/>
        <v>6.4999999999999997E-4</v>
      </c>
      <c r="S13">
        <f t="shared" si="5"/>
        <v>1.2222222222222222E-3</v>
      </c>
      <c r="T13">
        <f t="shared" si="5"/>
        <v>7.2222222222222219E-5</v>
      </c>
      <c r="U13">
        <f t="shared" si="5"/>
        <v>7.9444444444444441E-4</v>
      </c>
      <c r="V13">
        <f t="shared" si="5"/>
        <v>5.5555555555555558E-5</v>
      </c>
      <c r="W13">
        <f t="shared" si="5"/>
        <v>8.8888888888888893E-5</v>
      </c>
      <c r="X13">
        <f t="shared" si="5"/>
        <v>8.3333333333333331E-5</v>
      </c>
      <c r="Y13">
        <f t="shared" si="5"/>
        <v>2.3888888888888948E-4</v>
      </c>
      <c r="Z13">
        <f t="shared" si="5"/>
        <v>1.0555555555555555E-4</v>
      </c>
      <c r="AA13">
        <f t="shared" si="5"/>
        <v>1.0555555555555555E-4</v>
      </c>
      <c r="AB13">
        <f t="shared" si="5"/>
        <v>3.3333333333333111E-5</v>
      </c>
      <c r="AC13">
        <f t="shared" si="5"/>
        <v>1.5000000000000001E-4</v>
      </c>
      <c r="AD13">
        <f t="shared" si="5"/>
        <v>2.4444444444444448E-4</v>
      </c>
      <c r="AE13">
        <f t="shared" si="5"/>
        <v>1.0555555555555611E-4</v>
      </c>
      <c r="AF13">
        <f t="shared" si="5"/>
        <v>7.8888888888888889E-4</v>
      </c>
      <c r="AG13">
        <f t="shared" si="5"/>
        <v>2.2777777777777832E-4</v>
      </c>
      <c r="AH13">
        <f t="shared" si="5"/>
        <v>2.9499999999999999E-3</v>
      </c>
      <c r="AI13">
        <f t="shared" si="5"/>
        <v>1.0444444444444444E-3</v>
      </c>
      <c r="AJ13">
        <f t="shared" si="5"/>
        <v>2.6666666666666663E-4</v>
      </c>
      <c r="AK13">
        <f t="shared" si="5"/>
        <v>1.2222222222222224E-4</v>
      </c>
      <c r="AL13">
        <f t="shared" si="5"/>
        <v>1.8333333333333334E-4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P16" sqref="P16"/>
    </sheetView>
  </sheetViews>
  <sheetFormatPr defaultRowHeight="12.75" x14ac:dyDescent="0.2"/>
  <cols>
    <col min="2" max="2" width="13.28515625" customWidth="1"/>
  </cols>
  <sheetData>
    <row r="1" spans="1:20" ht="15" x14ac:dyDescent="0.2">
      <c r="A1" s="1" t="s">
        <v>0</v>
      </c>
      <c r="B1" s="1" t="s">
        <v>1</v>
      </c>
      <c r="C1" s="4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x14ac:dyDescent="0.2">
      <c r="A2">
        <v>10102</v>
      </c>
      <c r="B2" s="3">
        <v>40027</v>
      </c>
      <c r="C2" s="6">
        <v>16</v>
      </c>
      <c r="D2">
        <v>6.2500000000000001E-5</v>
      </c>
      <c r="E2">
        <v>1.2499999999999938E-4</v>
      </c>
      <c r="F2">
        <v>3.8124999999999937E-4</v>
      </c>
      <c r="G2">
        <v>1.9375000000000062E-4</v>
      </c>
      <c r="H2">
        <v>1E-4</v>
      </c>
      <c r="I2">
        <v>1E-4</v>
      </c>
      <c r="J2">
        <v>5.1875000000000001E-4</v>
      </c>
      <c r="K2">
        <v>4.8749999999999998E-4</v>
      </c>
      <c r="M2">
        <v>1.6875000000000001E-4</v>
      </c>
      <c r="N2">
        <v>1.125E-4</v>
      </c>
      <c r="O2">
        <v>1.5625E-4</v>
      </c>
      <c r="P2">
        <v>8.1249999999999996E-5</v>
      </c>
      <c r="Q2">
        <v>4.9999999999999691E-5</v>
      </c>
      <c r="R2">
        <v>6.8750000000000004E-5</v>
      </c>
      <c r="S2">
        <v>6.2500000000000001E-5</v>
      </c>
      <c r="T2">
        <v>3.4374999999999998E-4</v>
      </c>
    </row>
    <row r="3" spans="1:20" ht="15" x14ac:dyDescent="0.2">
      <c r="A3">
        <v>10102</v>
      </c>
      <c r="B3" s="3">
        <v>40049</v>
      </c>
      <c r="C3" s="6">
        <v>23</v>
      </c>
      <c r="D3">
        <v>8.6956521739130004E-6</v>
      </c>
      <c r="E3">
        <v>8.6956521739130441E-5</v>
      </c>
      <c r="F3">
        <v>2.4347826086956479E-4</v>
      </c>
      <c r="G3">
        <v>2.3913043478260867E-4</v>
      </c>
      <c r="H3">
        <v>3.4782608695652259E-5</v>
      </c>
      <c r="I3">
        <v>3.9130434782608611E-5</v>
      </c>
      <c r="J3">
        <v>3.9130434782608692E-4</v>
      </c>
      <c r="K3">
        <v>2.6086956521739085E-4</v>
      </c>
      <c r="L3">
        <v>2.0000000000000001E-4</v>
      </c>
      <c r="M3">
        <v>6.0869565217390872E-5</v>
      </c>
      <c r="N3">
        <v>2.3043478260869566E-4</v>
      </c>
      <c r="O3">
        <v>5.6521739130434778E-5</v>
      </c>
      <c r="P3">
        <v>1.1304347826086956E-4</v>
      </c>
      <c r="Q3">
        <v>2.6521739130434786E-4</v>
      </c>
      <c r="R3">
        <v>1.9565217391304346E-4</v>
      </c>
      <c r="S3">
        <v>1.7826086956521781E-4</v>
      </c>
      <c r="T3">
        <v>3.1739130434782611E-4</v>
      </c>
    </row>
    <row r="4" spans="1:20" ht="15" x14ac:dyDescent="0.2">
      <c r="A4">
        <v>10102</v>
      </c>
      <c r="B4" s="3">
        <v>40068</v>
      </c>
      <c r="C4" s="6">
        <v>19</v>
      </c>
      <c r="D4">
        <v>2.105263157894737E-4</v>
      </c>
      <c r="E4">
        <v>8.4210526315789476E-5</v>
      </c>
      <c r="F4">
        <v>1.6315789473684211E-4</v>
      </c>
      <c r="G4">
        <v>1.0526315789473685E-4</v>
      </c>
      <c r="H4">
        <v>1.0526315789473736E-4</v>
      </c>
      <c r="J4">
        <v>2.8421052631578947E-4</v>
      </c>
      <c r="K4">
        <v>3.0526315789473739E-4</v>
      </c>
      <c r="L4">
        <v>1.3684210526315841E-4</v>
      </c>
      <c r="M4">
        <v>2.3684210526315788E-4</v>
      </c>
      <c r="N4">
        <v>2.3157894736842107E-4</v>
      </c>
      <c r="O4">
        <v>1.8947368421052632E-4</v>
      </c>
      <c r="P4">
        <v>1.0526315789473685E-4</v>
      </c>
      <c r="Q4">
        <v>2.473684210526316E-4</v>
      </c>
      <c r="R4">
        <v>2.2631578947368366E-4</v>
      </c>
      <c r="S4">
        <v>2.0526315789473631E-4</v>
      </c>
      <c r="T4">
        <v>3.4736842105263159E-4</v>
      </c>
    </row>
    <row r="5" spans="1:20" ht="15" x14ac:dyDescent="0.2">
      <c r="B5" s="3"/>
      <c r="C5" s="6" t="s">
        <v>40</v>
      </c>
      <c r="D5">
        <v>20</v>
      </c>
      <c r="E5">
        <v>20</v>
      </c>
      <c r="F5">
        <v>0</v>
      </c>
      <c r="G5">
        <v>10</v>
      </c>
      <c r="H5">
        <v>2</v>
      </c>
      <c r="I5">
        <v>10</v>
      </c>
      <c r="J5">
        <v>0</v>
      </c>
      <c r="K5">
        <v>0</v>
      </c>
      <c r="L5">
        <v>10</v>
      </c>
      <c r="M5">
        <v>2</v>
      </c>
      <c r="N5">
        <v>2</v>
      </c>
      <c r="O5">
        <v>0</v>
      </c>
      <c r="P5">
        <v>0</v>
      </c>
      <c r="Q5">
        <v>20</v>
      </c>
      <c r="R5">
        <v>2</v>
      </c>
      <c r="S5">
        <v>10</v>
      </c>
      <c r="T5">
        <v>20</v>
      </c>
    </row>
    <row r="6" spans="1:20" x14ac:dyDescent="0.2">
      <c r="C6" t="s">
        <v>41</v>
      </c>
      <c r="D6">
        <v>125</v>
      </c>
      <c r="E6">
        <v>250</v>
      </c>
      <c r="F6">
        <v>0</v>
      </c>
      <c r="G6">
        <v>0</v>
      </c>
      <c r="H6">
        <v>250</v>
      </c>
      <c r="I6">
        <v>250</v>
      </c>
      <c r="J6">
        <v>0</v>
      </c>
      <c r="K6">
        <v>25</v>
      </c>
      <c r="L6">
        <v>25</v>
      </c>
      <c r="M6">
        <v>125</v>
      </c>
      <c r="N6">
        <v>0</v>
      </c>
      <c r="O6">
        <v>125</v>
      </c>
      <c r="P6">
        <v>250</v>
      </c>
      <c r="Q6">
        <v>25</v>
      </c>
      <c r="R6">
        <v>25</v>
      </c>
      <c r="S6">
        <v>125</v>
      </c>
      <c r="T6">
        <v>0</v>
      </c>
    </row>
    <row r="13" spans="1:20" ht="15" x14ac:dyDescent="0.2">
      <c r="A13" s="1" t="s">
        <v>0</v>
      </c>
      <c r="B13" s="1" t="s">
        <v>1</v>
      </c>
      <c r="C13" s="4" t="s">
        <v>39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</row>
    <row r="14" spans="1:20" ht="15" x14ac:dyDescent="0.2">
      <c r="A14">
        <v>10475</v>
      </c>
      <c r="B14" s="3">
        <v>40038</v>
      </c>
      <c r="C14" s="6">
        <v>23</v>
      </c>
      <c r="D14">
        <v>1.7391304347826088E-4</v>
      </c>
      <c r="E14">
        <v>7.8260869565217384E-5</v>
      </c>
      <c r="F14">
        <v>1.0869565217391305E-4</v>
      </c>
      <c r="G14">
        <v>2.2173913043478262E-4</v>
      </c>
      <c r="H14">
        <v>6.7391304347826086E-4</v>
      </c>
      <c r="I14">
        <v>3.0869565217391307E-4</v>
      </c>
      <c r="J14">
        <v>1.1739130434782609E-4</v>
      </c>
      <c r="K14">
        <v>6.5217391304347834E-5</v>
      </c>
      <c r="L14">
        <v>1.826086956521739E-4</v>
      </c>
      <c r="M14">
        <v>1.8695652173913045E-4</v>
      </c>
      <c r="N14">
        <v>1.6086956521739132E-4</v>
      </c>
      <c r="O14">
        <v>6.086956521739131E-4</v>
      </c>
      <c r="P14">
        <v>8.6956521739130441E-5</v>
      </c>
      <c r="Q14">
        <v>3.9913043478260876E-3</v>
      </c>
      <c r="R14">
        <v>1.7304347826086958E-3</v>
      </c>
      <c r="S14">
        <v>7.8695652173913053E-4</v>
      </c>
      <c r="T14">
        <v>1.1739130434782609E-4</v>
      </c>
    </row>
    <row r="15" spans="1:20" ht="15" x14ac:dyDescent="0.2">
      <c r="A15">
        <v>10475</v>
      </c>
      <c r="B15" s="3">
        <v>40057</v>
      </c>
      <c r="C15" s="6">
        <v>18</v>
      </c>
      <c r="D15">
        <v>4.0173053152039617E-6</v>
      </c>
      <c r="E15">
        <v>2.657601977750309E-6</v>
      </c>
      <c r="F15">
        <v>3.0284301606922125E-6</v>
      </c>
      <c r="G15">
        <v>1.9777503090234857E-6</v>
      </c>
      <c r="H15">
        <v>6.5018541409147095E-5</v>
      </c>
      <c r="I15">
        <v>6.7985166872682325E-7</v>
      </c>
      <c r="J15">
        <v>2.3485784919653896E-6</v>
      </c>
      <c r="K15">
        <v>8.6526576019778123E-7</v>
      </c>
      <c r="L15">
        <v>2.9666254635352285E-6</v>
      </c>
      <c r="M15">
        <v>4.6971569839307791E-6</v>
      </c>
      <c r="N15">
        <v>7.0519159456118658E-5</v>
      </c>
      <c r="O15">
        <v>1.0228677379480841E-4</v>
      </c>
      <c r="P15">
        <v>4.3263288009888685E-6</v>
      </c>
      <c r="Q15">
        <v>9.7280593325092715E-5</v>
      </c>
      <c r="R15">
        <v>2.5957972805933253E-5</v>
      </c>
      <c r="S15">
        <v>6.3102595797280591E-5</v>
      </c>
      <c r="T15">
        <v>1.5451174289245982E-6</v>
      </c>
    </row>
    <row r="16" spans="1:20" ht="15" x14ac:dyDescent="0.2">
      <c r="A16">
        <v>10475</v>
      </c>
      <c r="B16" s="3">
        <v>40076</v>
      </c>
      <c r="C16" s="6">
        <v>18</v>
      </c>
      <c r="D16">
        <v>1.3833333333333278E-3</v>
      </c>
      <c r="E16">
        <v>1.2222222222222224E-4</v>
      </c>
      <c r="F16">
        <v>1.2222222222222224E-4</v>
      </c>
      <c r="G16">
        <v>1.6666666666666723E-4</v>
      </c>
      <c r="H16">
        <v>6.0555555555555558E-4</v>
      </c>
      <c r="I16">
        <v>1.7777777777777779E-4</v>
      </c>
      <c r="J16">
        <v>3.0000000000000003E-4</v>
      </c>
      <c r="K16">
        <v>6.6666666666666656E-5</v>
      </c>
      <c r="L16">
        <v>1.9444444444444446E-4</v>
      </c>
      <c r="M16">
        <v>1.1111111111111056E-4</v>
      </c>
      <c r="N16">
        <v>4.8333333333333328E-4</v>
      </c>
      <c r="O16">
        <v>6.922222222222222E-3</v>
      </c>
      <c r="Q16">
        <v>4.45E-3</v>
      </c>
      <c r="R16">
        <v>6.4999999999999997E-4</v>
      </c>
      <c r="S16">
        <v>1.2222222222222222E-3</v>
      </c>
      <c r="T16">
        <v>7.2222222222222219E-5</v>
      </c>
    </row>
    <row r="17" spans="3:3" x14ac:dyDescent="0.2">
      <c r="C17" t="s">
        <v>40</v>
      </c>
    </row>
    <row r="18" spans="3:3" x14ac:dyDescent="0.2">
      <c r="C18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M10" sqref="M10"/>
    </sheetView>
  </sheetViews>
  <sheetFormatPr defaultRowHeight="12.75" x14ac:dyDescent="0.2"/>
  <sheetData>
    <row r="1" spans="1:23" ht="15" x14ac:dyDescent="0.2">
      <c r="A1" s="1" t="s">
        <v>0</v>
      </c>
      <c r="B1" s="1" t="s">
        <v>1</v>
      </c>
      <c r="C1" s="4" t="s">
        <v>39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 ht="15" x14ac:dyDescent="0.2">
      <c r="A2">
        <v>10102</v>
      </c>
      <c r="B2" s="3">
        <v>40027</v>
      </c>
      <c r="C2" s="6">
        <v>16</v>
      </c>
      <c r="E2">
        <v>6.4375000000000001E-4</v>
      </c>
      <c r="F2">
        <v>1.25E-4</v>
      </c>
      <c r="G2">
        <v>6.8750000000000004E-5</v>
      </c>
      <c r="H2">
        <v>1.4375E-4</v>
      </c>
      <c r="I2">
        <v>7.4999999999999993E-5</v>
      </c>
      <c r="J2">
        <v>8.7500000000000623E-5</v>
      </c>
      <c r="K2">
        <v>1.9375000000000062E-4</v>
      </c>
      <c r="L2">
        <v>2.4374999999999999E-4</v>
      </c>
      <c r="M2">
        <v>4.4375000000000003E-4</v>
      </c>
      <c r="N2">
        <v>3.3125E-4</v>
      </c>
      <c r="O2">
        <v>1.125E-4</v>
      </c>
      <c r="P2">
        <v>1.25E-4</v>
      </c>
      <c r="Q2">
        <v>1.0624999999999999E-4</v>
      </c>
      <c r="R2">
        <v>4.9999999999999691E-5</v>
      </c>
      <c r="S2">
        <v>2.1875E-4</v>
      </c>
      <c r="T2">
        <v>6.625E-4</v>
      </c>
    </row>
    <row r="3" spans="1:23" ht="15" x14ac:dyDescent="0.2">
      <c r="A3">
        <v>10102</v>
      </c>
      <c r="B3" s="3">
        <v>40049</v>
      </c>
      <c r="C3" s="6">
        <v>23</v>
      </c>
      <c r="D3">
        <v>7.391304347826131E-5</v>
      </c>
      <c r="E3">
        <v>6.5217391304347834E-5</v>
      </c>
      <c r="F3">
        <v>3.043478260869591E-5</v>
      </c>
      <c r="G3">
        <v>9.5652173913043483E-5</v>
      </c>
      <c r="H3">
        <v>6.5217391304347834E-5</v>
      </c>
      <c r="I3">
        <v>8.2608695652173486E-5</v>
      </c>
      <c r="J3">
        <v>8.2608695652173919E-5</v>
      </c>
      <c r="K3">
        <v>6.5217391304348268E-5</v>
      </c>
      <c r="L3">
        <v>3.9130434782608611E-5</v>
      </c>
      <c r="N3">
        <v>4.7826086956521742E-5</v>
      </c>
      <c r="O3">
        <v>1.1304347826086956E-4</v>
      </c>
      <c r="P3">
        <v>7.8260869565217384E-5</v>
      </c>
      <c r="Q3">
        <v>2.6086956521738959E-5</v>
      </c>
      <c r="R3">
        <v>9.1304347826086949E-5</v>
      </c>
      <c r="S3">
        <v>6.5217391304347834E-5</v>
      </c>
      <c r="T3">
        <v>5.6521739130434778E-5</v>
      </c>
      <c r="U3">
        <v>1.3913043478260871E-4</v>
      </c>
      <c r="V3">
        <v>2.6521739130434824E-4</v>
      </c>
      <c r="W3">
        <v>1.1782608695652173E-3</v>
      </c>
    </row>
    <row r="4" spans="1:23" ht="15" x14ac:dyDescent="0.2">
      <c r="A4">
        <v>10102</v>
      </c>
      <c r="B4" s="3">
        <v>40068</v>
      </c>
      <c r="C4" s="6">
        <v>19</v>
      </c>
      <c r="D4">
        <v>1.6315789473684211E-4</v>
      </c>
      <c r="E4">
        <v>9.4736842105263162E-5</v>
      </c>
      <c r="F4">
        <v>7.3684210526315789E-5</v>
      </c>
      <c r="G4">
        <v>8.4210526315789476E-5</v>
      </c>
      <c r="H4">
        <v>7.3684210526315789E-5</v>
      </c>
      <c r="I4">
        <v>6.3157894736842103E-5</v>
      </c>
      <c r="J4">
        <v>1.2105263157894736E-4</v>
      </c>
      <c r="K4">
        <v>7.3684210526316318E-5</v>
      </c>
      <c r="L4">
        <v>7.8947368421052104E-5</v>
      </c>
      <c r="N4">
        <v>8.9473684210526305E-5</v>
      </c>
      <c r="O4">
        <v>4.2105263157894474E-5</v>
      </c>
      <c r="P4">
        <v>7.3684210526315789E-5</v>
      </c>
      <c r="Q4">
        <v>6.8421052631578946E-5</v>
      </c>
      <c r="R4">
        <v>1E-4</v>
      </c>
      <c r="S4">
        <v>1.1052631578947368E-4</v>
      </c>
      <c r="T4">
        <v>1.3157894736842105E-4</v>
      </c>
      <c r="U4">
        <v>1.1578947368421053E-4</v>
      </c>
      <c r="V4">
        <v>2.0000000000000001E-4</v>
      </c>
    </row>
    <row r="5" spans="1:23" ht="15" x14ac:dyDescent="0.2">
      <c r="A5">
        <v>10475</v>
      </c>
      <c r="B5" s="3">
        <v>40038</v>
      </c>
      <c r="C5" s="6">
        <v>23</v>
      </c>
      <c r="E5">
        <v>9.1304347826086949E-5</v>
      </c>
      <c r="F5">
        <v>1.3043478260869567E-4</v>
      </c>
      <c r="G5">
        <v>1.3043478260869567E-4</v>
      </c>
      <c r="H5">
        <v>3.956521739130435E-4</v>
      </c>
      <c r="I5">
        <v>7.8260869565217384E-5</v>
      </c>
      <c r="J5">
        <v>5.6956521739130435E-4</v>
      </c>
      <c r="K5">
        <v>4.3913043478260866E-4</v>
      </c>
      <c r="L5">
        <v>1.5217391304347827E-4</v>
      </c>
      <c r="M5">
        <v>1.2173913043478261E-4</v>
      </c>
      <c r="N5">
        <v>1.2869565217391305E-3</v>
      </c>
      <c r="O5">
        <v>1.291304347826087E-3</v>
      </c>
      <c r="P5">
        <v>3.1304347826087003E-4</v>
      </c>
      <c r="Q5">
        <v>1.3304347826086956E-3</v>
      </c>
      <c r="R5">
        <v>1.3608695652173913E-3</v>
      </c>
      <c r="S5">
        <v>1.317391304347826E-3</v>
      </c>
      <c r="T5">
        <v>1.3043478260869567E-4</v>
      </c>
      <c r="U5">
        <v>4.0869565217391214E-4</v>
      </c>
    </row>
    <row r="6" spans="1:23" ht="15" x14ac:dyDescent="0.2">
      <c r="A6">
        <v>10475</v>
      </c>
      <c r="B6" s="3">
        <v>40057</v>
      </c>
      <c r="C6" s="6">
        <v>18</v>
      </c>
      <c r="D6">
        <v>2.1013597033374596E-6</v>
      </c>
      <c r="E6">
        <v>2.0395550061804697E-6</v>
      </c>
      <c r="F6">
        <v>1.1742892459826948E-6</v>
      </c>
      <c r="G6">
        <v>1.8541409147095179E-6</v>
      </c>
      <c r="H6">
        <v>4.5117428924598268E-6</v>
      </c>
      <c r="I6">
        <v>1.8541409147095179E-6</v>
      </c>
      <c r="J6">
        <v>1.4215080346106305E-6</v>
      </c>
      <c r="K6">
        <v>1.73053152039555E-6</v>
      </c>
      <c r="L6">
        <v>1.4215080346106305E-6</v>
      </c>
      <c r="M6">
        <v>1.73053152039555E-6</v>
      </c>
      <c r="N6">
        <v>3.8195302843016069E-5</v>
      </c>
      <c r="O6">
        <v>4.1038318912237271E-5</v>
      </c>
      <c r="Q6">
        <v>2.8306551297898642E-5</v>
      </c>
      <c r="R6">
        <v>8.2200247218788622E-6</v>
      </c>
      <c r="S6">
        <v>2.3547589616810877E-5</v>
      </c>
      <c r="T6">
        <v>1.2978986402966625E-6</v>
      </c>
      <c r="U6">
        <v>3.6464771322620519E-6</v>
      </c>
    </row>
    <row r="7" spans="1:23" ht="15" x14ac:dyDescent="0.2">
      <c r="A7">
        <v>10475</v>
      </c>
      <c r="B7" s="3">
        <v>40076</v>
      </c>
      <c r="C7" s="6">
        <v>18</v>
      </c>
      <c r="D7">
        <v>7.9444444444444441E-4</v>
      </c>
      <c r="E7">
        <v>5.5555555555555558E-5</v>
      </c>
      <c r="F7">
        <v>8.8888888888888893E-5</v>
      </c>
      <c r="G7">
        <v>8.3333333333333331E-5</v>
      </c>
      <c r="H7">
        <v>2.3888888888888948E-4</v>
      </c>
      <c r="I7">
        <v>1.0555555555555555E-4</v>
      </c>
      <c r="J7">
        <v>1.0555555555555555E-4</v>
      </c>
      <c r="K7">
        <v>3.3333333333333111E-5</v>
      </c>
      <c r="L7">
        <v>1.5000000000000001E-4</v>
      </c>
      <c r="M7">
        <v>2.4444444444444448E-4</v>
      </c>
      <c r="N7">
        <v>1.0555555555555611E-4</v>
      </c>
      <c r="O7">
        <v>7.8888888888888889E-4</v>
      </c>
      <c r="P7">
        <v>2.2777777777777832E-4</v>
      </c>
      <c r="Q7">
        <v>2.9499999999999999E-3</v>
      </c>
      <c r="R7">
        <v>1.0444444444444444E-3</v>
      </c>
      <c r="S7">
        <v>2.6666666666666663E-4</v>
      </c>
      <c r="T7">
        <v>1.2222222222222224E-4</v>
      </c>
      <c r="U7">
        <v>1.8333333333333334E-4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A1:E5"/>
    </sheetView>
  </sheetViews>
  <sheetFormatPr defaultRowHeight="12.75" x14ac:dyDescent="0.2"/>
  <sheetData>
    <row r="1" spans="1:5" x14ac:dyDescent="0.2">
      <c r="A1" t="s">
        <v>42</v>
      </c>
      <c r="B1">
        <v>0</v>
      </c>
      <c r="C1">
        <v>25</v>
      </c>
      <c r="D1">
        <v>125</v>
      </c>
      <c r="E1">
        <v>250</v>
      </c>
    </row>
    <row r="2" spans="1:5" x14ac:dyDescent="0.2">
      <c r="A2">
        <v>0</v>
      </c>
      <c r="B2">
        <v>3.8124999999999937E-4</v>
      </c>
      <c r="C2">
        <v>4.8749999999999998E-4</v>
      </c>
      <c r="D2">
        <v>1.5625E-4</v>
      </c>
      <c r="E2">
        <v>8.1249999999999996E-5</v>
      </c>
    </row>
    <row r="3" spans="1:5" x14ac:dyDescent="0.2">
      <c r="A3">
        <v>2</v>
      </c>
      <c r="B3">
        <v>1.125E-4</v>
      </c>
      <c r="C3">
        <v>6.8750000000000004E-5</v>
      </c>
      <c r="D3">
        <v>1.6875000000000001E-4</v>
      </c>
      <c r="E3">
        <v>1E-4</v>
      </c>
    </row>
    <row r="4" spans="1:5" x14ac:dyDescent="0.2">
      <c r="A4">
        <v>10</v>
      </c>
      <c r="B4">
        <v>1.9375000000000062E-4</v>
      </c>
      <c r="D4">
        <v>6.2500000000000001E-5</v>
      </c>
      <c r="E4">
        <v>1E-4</v>
      </c>
    </row>
    <row r="5" spans="1:5" x14ac:dyDescent="0.2">
      <c r="A5">
        <v>20</v>
      </c>
      <c r="B5">
        <v>3.4374999999999998E-4</v>
      </c>
      <c r="C5">
        <v>4.9999999999999691E-5</v>
      </c>
      <c r="D5">
        <v>6.2500000000000001E-5</v>
      </c>
      <c r="E5">
        <v>1.2499999999999938E-4</v>
      </c>
    </row>
    <row r="7" spans="1:5" ht="15" x14ac:dyDescent="0.2">
      <c r="B7" s="3"/>
      <c r="C7" s="6"/>
    </row>
    <row r="8" spans="1:5" ht="15" x14ac:dyDescent="0.2">
      <c r="B8" s="3"/>
      <c r="C8" s="6"/>
    </row>
    <row r="9" spans="1:5" ht="15" x14ac:dyDescent="0.2">
      <c r="B9" s="3"/>
      <c r="C9" s="6"/>
    </row>
    <row r="10" spans="1:5" ht="15" x14ac:dyDescent="0.2">
      <c r="B10" s="3"/>
      <c r="C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dailygrowthrates_txs</vt:lpstr>
      <vt:lpstr>dailygrowthrates_cntls</vt:lpstr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Collier Smith</cp:lastModifiedBy>
  <dcterms:created xsi:type="dcterms:W3CDTF">2009-11-02T16:11:46Z</dcterms:created>
  <dcterms:modified xsi:type="dcterms:W3CDTF">2014-08-20T00:48:52Z</dcterms:modified>
</cp:coreProperties>
</file>